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15" yWindow="0" windowWidth="4575" windowHeight="6375"/>
  </bookViews>
  <sheets>
    <sheet name="Definitionen" sheetId="12" r:id="rId1"/>
    <sheet name="I H-Gas" sheetId="6" r:id="rId2"/>
    <sheet name="I L-Gas" sheetId="11" r:id="rId3"/>
    <sheet name="II Standorte" sheetId="1" r:id="rId4"/>
    <sheet name="II Knoten" sheetId="2" r:id="rId5"/>
    <sheet name="II Druckregler und Verdichter" sheetId="3" r:id="rId6"/>
    <sheet name="II NKP und NAP" sheetId="4" r:id="rId7"/>
    <sheet name="II Leitungen und Leitungsab." sheetId="9" r:id="rId8"/>
    <sheet name="Erläuterungen der FNB" sheetId="13" r:id="rId9"/>
    <sheet name="Listen" sheetId="10" state="veryHidden" r:id="rId10"/>
  </sheets>
  <definedNames>
    <definedName name="_xlnm.Print_Area" localSheetId="0">Definitionen!$A$1:$I$135</definedName>
    <definedName name="_xlnm.Print_Area" localSheetId="1">'I H-Gas'!$A$1:$S$399</definedName>
    <definedName name="_xlnm.Print_Area" localSheetId="2">'I L-Gas'!$A$1:$S$399</definedName>
    <definedName name="_xlnm.Print_Area" localSheetId="5">'II Druckregler und Verdichter'!$A$1:$Y$105</definedName>
    <definedName name="_xlnm.Print_Area" localSheetId="4">'II Knoten'!$A$1:$K$106</definedName>
    <definedName name="_xlnm.Print_Area" localSheetId="7">'II Leitungen und Leitungsab.'!$A$1:$AK$107</definedName>
    <definedName name="_xlnm.Print_Area" localSheetId="6">'II NKP und NAP'!$A$1:$CO$107</definedName>
    <definedName name="_xlnm.Print_Area" localSheetId="3">'II Standorte'!$A$1:$I$105</definedName>
    <definedName name="_xlnm.Print_Area" localSheetId="9">Listen!$A$8</definedName>
  </definedNames>
  <calcPr calcId="145621"/>
</workbook>
</file>

<file path=xl/calcChain.xml><?xml version="1.0" encoding="utf-8"?>
<calcChain xmlns="http://schemas.openxmlformats.org/spreadsheetml/2006/main">
  <c r="M61" i="10" l="1"/>
  <c r="M36" i="10"/>
  <c r="M37" i="10"/>
  <c r="M38" i="10"/>
  <c r="M39" i="10"/>
  <c r="M40" i="10"/>
  <c r="M41" i="10"/>
  <c r="M42" i="10"/>
  <c r="M43" i="10"/>
  <c r="M44" i="10"/>
  <c r="M45" i="10"/>
  <c r="M46" i="10"/>
  <c r="M47" i="10"/>
  <c r="M48" i="10"/>
  <c r="M49" i="10"/>
  <c r="M50" i="10"/>
  <c r="M51" i="10"/>
  <c r="M52" i="10"/>
  <c r="M53" i="10"/>
  <c r="M54" i="10"/>
  <c r="M55" i="10"/>
  <c r="M56" i="10"/>
  <c r="M57" i="10"/>
  <c r="M58" i="10"/>
  <c r="M59" i="10"/>
  <c r="M60" i="10"/>
  <c r="D59" i="11"/>
  <c r="D60" i="11"/>
  <c r="D61" i="11"/>
  <c r="D43" i="11"/>
  <c r="D44" i="11"/>
  <c r="D45" i="11"/>
  <c r="D46" i="11"/>
  <c r="D47" i="11"/>
  <c r="D48" i="11"/>
  <c r="D49" i="11"/>
  <c r="D50" i="11"/>
  <c r="D51" i="11"/>
  <c r="D52" i="11"/>
  <c r="D53" i="11"/>
  <c r="D54" i="11"/>
  <c r="D55" i="11"/>
  <c r="D56" i="11"/>
  <c r="D57" i="11"/>
  <c r="D58" i="11"/>
  <c r="M33" i="10"/>
  <c r="M34" i="10"/>
  <c r="M35" i="10"/>
  <c r="M32" i="10"/>
  <c r="M30" i="10"/>
  <c r="M31" i="10"/>
  <c r="M24" i="10"/>
  <c r="M25" i="10"/>
  <c r="M26" i="10"/>
  <c r="M27" i="10"/>
  <c r="M28" i="10"/>
  <c r="M29" i="10"/>
  <c r="M13" i="10"/>
  <c r="M14" i="10"/>
  <c r="M15" i="10"/>
  <c r="M16" i="10"/>
  <c r="M17" i="10"/>
  <c r="M18" i="10"/>
  <c r="M19" i="10"/>
  <c r="M20" i="10"/>
  <c r="M21" i="10"/>
  <c r="M22" i="10"/>
  <c r="M23" i="10"/>
  <c r="D298" i="11" l="1"/>
  <c r="D180" i="11"/>
  <c r="D180" i="6"/>
  <c r="D298" i="6"/>
  <c r="C6" i="13" l="1"/>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D398" i="11" l="1"/>
  <c r="D397" i="11"/>
  <c r="D396" i="11"/>
  <c r="D395" i="11"/>
  <c r="D391" i="11"/>
  <c r="D390" i="11"/>
  <c r="D389" i="11"/>
  <c r="D388" i="11"/>
  <c r="D387" i="11"/>
  <c r="D386" i="11"/>
  <c r="D385" i="11"/>
  <c r="D384" i="11"/>
  <c r="D383" i="11"/>
  <c r="D382" i="11"/>
  <c r="D381" i="11"/>
  <c r="D380" i="11"/>
  <c r="D376" i="11"/>
  <c r="D375" i="11"/>
  <c r="D374" i="11"/>
  <c r="D373" i="11"/>
  <c r="D372" i="11"/>
  <c r="D371" i="11"/>
  <c r="D370" i="11"/>
  <c r="D369" i="11"/>
  <c r="D368" i="11"/>
  <c r="D367" i="11"/>
  <c r="D366" i="11"/>
  <c r="D365" i="11"/>
  <c r="D361" i="11"/>
  <c r="D360" i="11"/>
  <c r="D359" i="11"/>
  <c r="D358" i="11"/>
  <c r="D357" i="11"/>
  <c r="D356" i="11"/>
  <c r="D355" i="11"/>
  <c r="D354" i="11"/>
  <c r="D353" i="11"/>
  <c r="D352" i="11"/>
  <c r="D351" i="11"/>
  <c r="D350" i="11"/>
  <c r="D346" i="11"/>
  <c r="D345" i="11"/>
  <c r="D344" i="11"/>
  <c r="D343" i="11"/>
  <c r="D342" i="11"/>
  <c r="D341" i="11"/>
  <c r="D340" i="11"/>
  <c r="D339" i="11"/>
  <c r="D338" i="11"/>
  <c r="D337" i="11"/>
  <c r="D336" i="11"/>
  <c r="D335" i="11"/>
  <c r="D331" i="11"/>
  <c r="D330" i="11"/>
  <c r="D329" i="11"/>
  <c r="D328" i="11"/>
  <c r="D327" i="11"/>
  <c r="D326" i="11"/>
  <c r="D325" i="11"/>
  <c r="D324" i="11"/>
  <c r="D320" i="11"/>
  <c r="D319" i="11"/>
  <c r="D318" i="11"/>
  <c r="D317" i="11"/>
  <c r="D316" i="11"/>
  <c r="D315" i="11"/>
  <c r="D314" i="11"/>
  <c r="D313" i="11"/>
  <c r="D309" i="11"/>
  <c r="D308" i="11"/>
  <c r="D307" i="11"/>
  <c r="D306" i="11"/>
  <c r="D305" i="11"/>
  <c r="D304" i="11"/>
  <c r="D303" i="11"/>
  <c r="D302" i="11"/>
  <c r="D294" i="11"/>
  <c r="D293" i="11"/>
  <c r="D292" i="11"/>
  <c r="D291" i="11"/>
  <c r="D287" i="11"/>
  <c r="D286" i="11"/>
  <c r="D285" i="11"/>
  <c r="D284" i="11"/>
  <c r="D283" i="11"/>
  <c r="D282" i="11"/>
  <c r="D281" i="11"/>
  <c r="D280" i="11"/>
  <c r="D279" i="11"/>
  <c r="D278" i="11"/>
  <c r="D277" i="11"/>
  <c r="D276" i="11"/>
  <c r="D272" i="11"/>
  <c r="D270" i="11"/>
  <c r="D269" i="11"/>
  <c r="D268" i="11"/>
  <c r="D267" i="11"/>
  <c r="D266" i="11"/>
  <c r="D265" i="11"/>
  <c r="D264" i="11"/>
  <c r="D263" i="11"/>
  <c r="D262" i="11"/>
  <c r="D261" i="11"/>
  <c r="D260" i="11"/>
  <c r="D259" i="11"/>
  <c r="D255" i="11"/>
  <c r="D253" i="11"/>
  <c r="D252" i="11"/>
  <c r="D251" i="11"/>
  <c r="D250" i="11"/>
  <c r="D249" i="11"/>
  <c r="D248" i="11"/>
  <c r="D247" i="11"/>
  <c r="D246" i="11"/>
  <c r="D245" i="11"/>
  <c r="D244" i="11"/>
  <c r="D243" i="11"/>
  <c r="D242" i="11"/>
  <c r="D238" i="11"/>
  <c r="D236" i="11"/>
  <c r="D235" i="11"/>
  <c r="D234" i="11"/>
  <c r="D233" i="11"/>
  <c r="D232" i="11"/>
  <c r="D231" i="11"/>
  <c r="D230" i="11"/>
  <c r="D229" i="11"/>
  <c r="D228" i="11"/>
  <c r="D227" i="11"/>
  <c r="D226" i="11"/>
  <c r="D225" i="11"/>
  <c r="D221" i="11"/>
  <c r="D219" i="11"/>
  <c r="D218" i="11"/>
  <c r="D217" i="11"/>
  <c r="D216" i="11"/>
  <c r="D215" i="11"/>
  <c r="D214" i="11"/>
  <c r="D213" i="11"/>
  <c r="D212" i="11"/>
  <c r="D208" i="11"/>
  <c r="D206" i="11"/>
  <c r="D205" i="11"/>
  <c r="D204" i="11"/>
  <c r="D203" i="11"/>
  <c r="D202" i="11"/>
  <c r="D201" i="11"/>
  <c r="D200" i="11"/>
  <c r="D199" i="11"/>
  <c r="D195" i="11"/>
  <c r="D193" i="11"/>
  <c r="D192" i="11"/>
  <c r="D191" i="11"/>
  <c r="D190" i="11"/>
  <c r="D189" i="11"/>
  <c r="D188" i="11"/>
  <c r="D187" i="11"/>
  <c r="D186" i="11"/>
  <c r="D182" i="11"/>
  <c r="D176" i="11"/>
  <c r="D175" i="11"/>
  <c r="D174" i="11"/>
  <c r="D172" i="11"/>
  <c r="D171" i="11"/>
  <c r="D170" i="11"/>
  <c r="D166" i="11" l="1"/>
  <c r="D165" i="11"/>
  <c r="D164" i="11"/>
  <c r="D163" i="11"/>
  <c r="D161" i="11"/>
  <c r="D160" i="11"/>
  <c r="D159" i="11"/>
  <c r="D158" i="11"/>
  <c r="D156" i="11"/>
  <c r="D155" i="11"/>
  <c r="D154" i="11"/>
  <c r="D153" i="11"/>
  <c r="D149" i="11" l="1"/>
  <c r="D148" i="11"/>
  <c r="D146" i="11"/>
  <c r="D145" i="11"/>
  <c r="D143" i="11"/>
  <c r="D142" i="11"/>
  <c r="D140" i="11"/>
  <c r="D139" i="11"/>
  <c r="D137" i="11"/>
  <c r="D136" i="11"/>
  <c r="D134" i="11"/>
  <c r="D133" i="11"/>
  <c r="D132" i="11"/>
  <c r="D128" i="11"/>
  <c r="D127" i="11"/>
  <c r="D125" i="11"/>
  <c r="D124" i="11"/>
  <c r="D122" i="11"/>
  <c r="D121" i="11"/>
  <c r="D119" i="11"/>
  <c r="D118" i="11"/>
  <c r="D116" i="11"/>
  <c r="D115" i="11"/>
  <c r="D113" i="11"/>
  <c r="D112" i="11"/>
  <c r="D111" i="11"/>
  <c r="D110" i="11"/>
  <c r="D104" i="11"/>
  <c r="D103" i="11"/>
  <c r="D101" i="11"/>
  <c r="D100" i="11"/>
  <c r="D98" i="11"/>
  <c r="D97" i="11"/>
  <c r="D95" i="11"/>
  <c r="D94" i="11"/>
  <c r="D92" i="11"/>
  <c r="D91" i="11"/>
  <c r="D89" i="11"/>
  <c r="D88" i="11"/>
  <c r="D42" i="11"/>
  <c r="D41" i="11"/>
  <c r="D40" i="11"/>
  <c r="D39" i="11"/>
  <c r="D38" i="11"/>
  <c r="D37" i="11"/>
  <c r="D36" i="11"/>
  <c r="D35" i="11"/>
  <c r="D34" i="11"/>
  <c r="D33" i="11"/>
  <c r="D32" i="11"/>
  <c r="D30" i="11"/>
  <c r="D378" i="6"/>
  <c r="D378" i="11" s="1"/>
  <c r="D363" i="6"/>
  <c r="D363" i="11" s="1"/>
  <c r="D348" i="6"/>
  <c r="D348" i="11" s="1"/>
  <c r="D333" i="6"/>
  <c r="D333" i="11" s="1"/>
  <c r="D322" i="6"/>
  <c r="D322" i="11" s="1"/>
  <c r="D311" i="6"/>
  <c r="D311" i="11" s="1"/>
  <c r="D197" i="6"/>
  <c r="D197" i="11" s="1"/>
  <c r="D210" i="6"/>
  <c r="D210" i="11" s="1"/>
  <c r="D223" i="6"/>
  <c r="D223" i="11" s="1"/>
  <c r="D240" i="6"/>
  <c r="D240" i="11" s="1"/>
  <c r="D257" i="6"/>
  <c r="D257" i="11" s="1"/>
  <c r="D274" i="6"/>
  <c r="D274" i="11" s="1"/>
  <c r="D300" i="6"/>
  <c r="D300" i="11" s="1"/>
  <c r="D184" i="6"/>
  <c r="D184" i="11" s="1"/>
  <c r="D84" i="11" l="1"/>
  <c r="D83" i="11"/>
  <c r="D81" i="11"/>
  <c r="D80" i="11"/>
  <c r="D78" i="11"/>
  <c r="D77" i="11"/>
  <c r="D75" i="11"/>
  <c r="D74" i="11"/>
  <c r="D72" i="11"/>
  <c r="D71" i="11"/>
  <c r="D69" i="11"/>
  <c r="D68" i="11"/>
  <c r="D67" i="11"/>
  <c r="D15" i="6" l="1"/>
  <c r="B15" i="6"/>
  <c r="D15" i="11"/>
  <c r="H28" i="11" l="1"/>
  <c r="D25" i="11" l="1"/>
  <c r="D26" i="11"/>
  <c r="M12" i="10" l="1"/>
  <c r="M3" i="10"/>
  <c r="M4" i="10"/>
  <c r="M5" i="10"/>
  <c r="M6" i="10"/>
  <c r="M7" i="10"/>
  <c r="M8" i="10"/>
  <c r="M9" i="10"/>
  <c r="M10" i="10"/>
  <c r="M11" i="10"/>
  <c r="M2" i="10"/>
  <c r="D130" i="11" l="1"/>
  <c r="D108" i="11"/>
  <c r="D13" i="11"/>
  <c r="D12" i="11"/>
  <c r="D11" i="11"/>
  <c r="D10" i="11"/>
  <c r="D9" i="11"/>
  <c r="D8" i="11"/>
  <c r="D7" i="11"/>
  <c r="D86" i="11"/>
  <c r="D65" i="11"/>
  <c r="D28" i="11"/>
  <c r="D27" i="11"/>
  <c r="D24" i="11"/>
  <c r="D23" i="11"/>
  <c r="D22" i="11"/>
  <c r="D21" i="11"/>
  <c r="D19" i="11"/>
  <c r="D17" i="11"/>
  <c r="P393" i="11" l="1"/>
  <c r="N393" i="11"/>
  <c r="L393" i="11"/>
  <c r="J393" i="11"/>
  <c r="H393" i="11"/>
  <c r="F393" i="11"/>
  <c r="P378" i="11"/>
  <c r="N378" i="11"/>
  <c r="L378" i="11"/>
  <c r="J378" i="11"/>
  <c r="H378" i="11"/>
  <c r="F378" i="11"/>
  <c r="P363" i="11"/>
  <c r="N363" i="11"/>
  <c r="L363" i="11"/>
  <c r="J363" i="11"/>
  <c r="H363" i="11"/>
  <c r="F363" i="11"/>
  <c r="P348" i="11"/>
  <c r="N348" i="11"/>
  <c r="L348" i="11"/>
  <c r="J348" i="11"/>
  <c r="H348" i="11"/>
  <c r="F348" i="11"/>
  <c r="P333" i="11"/>
  <c r="N333" i="11"/>
  <c r="L333" i="11"/>
  <c r="J333" i="11"/>
  <c r="H333" i="11"/>
  <c r="F333" i="11"/>
  <c r="P322" i="11"/>
  <c r="N322" i="11"/>
  <c r="L322" i="11"/>
  <c r="J322" i="11"/>
  <c r="H322" i="11"/>
  <c r="F322" i="11"/>
  <c r="P311" i="11"/>
  <c r="N311" i="11"/>
  <c r="L311" i="11"/>
  <c r="J311" i="11"/>
  <c r="H311" i="11"/>
  <c r="F311" i="11"/>
  <c r="P300" i="11"/>
  <c r="N300" i="11"/>
  <c r="L300" i="11"/>
  <c r="J300" i="11"/>
  <c r="H300" i="11"/>
  <c r="F300" i="11"/>
  <c r="P289" i="11"/>
  <c r="N289" i="11"/>
  <c r="L289" i="11"/>
  <c r="J289" i="11"/>
  <c r="H289" i="11"/>
  <c r="F289" i="11"/>
  <c r="P274" i="11"/>
  <c r="N274" i="11"/>
  <c r="L274" i="11"/>
  <c r="J274" i="11"/>
  <c r="H274" i="11"/>
  <c r="F274" i="11"/>
  <c r="P257" i="11"/>
  <c r="N257" i="11"/>
  <c r="L257" i="11"/>
  <c r="J257" i="11"/>
  <c r="H257" i="11"/>
  <c r="F257" i="11"/>
  <c r="P240" i="11"/>
  <c r="N240" i="11"/>
  <c r="L240" i="11"/>
  <c r="J240" i="11"/>
  <c r="H240" i="11"/>
  <c r="F240" i="11"/>
  <c r="P223" i="11"/>
  <c r="N223" i="11"/>
  <c r="L223" i="11"/>
  <c r="J223" i="11"/>
  <c r="H223" i="11"/>
  <c r="F223" i="11"/>
  <c r="P210" i="11"/>
  <c r="N210" i="11"/>
  <c r="L210" i="11"/>
  <c r="J210" i="11"/>
  <c r="H210" i="11"/>
  <c r="F210" i="11"/>
  <c r="P197" i="11"/>
  <c r="N197" i="11"/>
  <c r="L197" i="11"/>
  <c r="J197" i="11"/>
  <c r="H197" i="11"/>
  <c r="F197" i="11"/>
  <c r="P184" i="11"/>
  <c r="N184" i="11"/>
  <c r="L184" i="11"/>
  <c r="J184" i="11"/>
  <c r="H184" i="11"/>
  <c r="F184" i="11"/>
  <c r="P184" i="6"/>
  <c r="N184" i="6"/>
  <c r="L184" i="6"/>
  <c r="J184" i="6"/>
  <c r="H184" i="6"/>
  <c r="F184" i="6"/>
  <c r="P393" i="6"/>
  <c r="N393" i="6"/>
  <c r="L393" i="6"/>
  <c r="J393" i="6"/>
  <c r="H393" i="6"/>
  <c r="F393" i="6"/>
  <c r="P378" i="6"/>
  <c r="N378" i="6"/>
  <c r="L378" i="6"/>
  <c r="J378" i="6"/>
  <c r="H378" i="6"/>
  <c r="F378" i="6"/>
  <c r="P363" i="6"/>
  <c r="N363" i="6"/>
  <c r="L363" i="6"/>
  <c r="J363" i="6"/>
  <c r="H363" i="6"/>
  <c r="F363" i="6"/>
  <c r="P348" i="6"/>
  <c r="N348" i="6"/>
  <c r="L348" i="6"/>
  <c r="J348" i="6"/>
  <c r="H348" i="6"/>
  <c r="F348" i="6"/>
  <c r="P333" i="6"/>
  <c r="N333" i="6"/>
  <c r="L333" i="6"/>
  <c r="J333" i="6"/>
  <c r="H333" i="6"/>
  <c r="F333" i="6"/>
  <c r="P322" i="6"/>
  <c r="N322" i="6"/>
  <c r="L322" i="6"/>
  <c r="J322" i="6"/>
  <c r="H322" i="6"/>
  <c r="F322" i="6"/>
  <c r="P311" i="6"/>
  <c r="N311" i="6"/>
  <c r="L311" i="6"/>
  <c r="J311" i="6"/>
  <c r="H311" i="6"/>
  <c r="F311" i="6"/>
  <c r="P300" i="6"/>
  <c r="N300" i="6"/>
  <c r="L300" i="6"/>
  <c r="J300" i="6"/>
  <c r="H300" i="6"/>
  <c r="F300" i="6"/>
  <c r="P289" i="6"/>
  <c r="N289" i="6"/>
  <c r="L289" i="6"/>
  <c r="J289" i="6"/>
  <c r="H289" i="6"/>
  <c r="F289" i="6"/>
  <c r="P274" i="6"/>
  <c r="N274" i="6"/>
  <c r="L274" i="6"/>
  <c r="J274" i="6"/>
  <c r="H274" i="6"/>
  <c r="F274" i="6"/>
  <c r="P257" i="6"/>
  <c r="N257" i="6"/>
  <c r="L257" i="6"/>
  <c r="J257" i="6"/>
  <c r="H257" i="6"/>
  <c r="F257" i="6"/>
  <c r="P240" i="6"/>
  <c r="N240" i="6"/>
  <c r="L240" i="6"/>
  <c r="J240" i="6"/>
  <c r="H240" i="6"/>
  <c r="F240" i="6"/>
  <c r="P223" i="6"/>
  <c r="N223" i="6"/>
  <c r="L223" i="6"/>
  <c r="J223" i="6"/>
  <c r="H223" i="6"/>
  <c r="F223" i="6"/>
  <c r="P210" i="6"/>
  <c r="N210" i="6"/>
  <c r="L210" i="6"/>
  <c r="J210" i="6"/>
  <c r="H210" i="6"/>
  <c r="F210" i="6"/>
  <c r="P197" i="6"/>
  <c r="N197" i="6"/>
  <c r="L197" i="6"/>
  <c r="J197" i="6"/>
  <c r="H197" i="6"/>
  <c r="F197" i="6"/>
  <c r="C5" i="13" l="1"/>
  <c r="D3" i="10" l="1"/>
  <c r="B296" i="11"/>
  <c r="B178" i="11"/>
  <c r="B168" i="11"/>
  <c r="B151" i="11"/>
  <c r="B106" i="11"/>
  <c r="B63" i="11"/>
  <c r="B15" i="11"/>
  <c r="D296" i="11"/>
  <c r="D2" i="10"/>
  <c r="P287" i="6"/>
  <c r="N287" i="6"/>
  <c r="L287" i="6"/>
  <c r="J287" i="6"/>
  <c r="H287" i="6"/>
  <c r="F287" i="6"/>
  <c r="P286" i="6"/>
  <c r="N286" i="6"/>
  <c r="L286" i="6"/>
  <c r="J286" i="6"/>
  <c r="H286" i="6"/>
  <c r="F286" i="6"/>
  <c r="P285" i="6"/>
  <c r="N285" i="6"/>
  <c r="L285" i="6"/>
  <c r="J285" i="6"/>
  <c r="H285" i="6"/>
  <c r="F285" i="6"/>
  <c r="P284" i="6"/>
  <c r="N284" i="6"/>
  <c r="L284" i="6"/>
  <c r="J284" i="6"/>
  <c r="H284" i="6"/>
  <c r="F284" i="6"/>
  <c r="P283" i="6"/>
  <c r="N283" i="6"/>
  <c r="L283" i="6"/>
  <c r="J283" i="6"/>
  <c r="H283" i="6"/>
  <c r="F283" i="6"/>
  <c r="P282" i="6"/>
  <c r="N282" i="6"/>
  <c r="L282" i="6"/>
  <c r="J282" i="6"/>
  <c r="H282" i="6"/>
  <c r="F282" i="6"/>
  <c r="P281" i="6"/>
  <c r="N281" i="6"/>
  <c r="L281" i="6"/>
  <c r="J281" i="6"/>
  <c r="H281" i="6"/>
  <c r="F281" i="6"/>
  <c r="P280" i="6"/>
  <c r="N280" i="6"/>
  <c r="L280" i="6"/>
  <c r="J280" i="6"/>
  <c r="H280" i="6"/>
  <c r="F280" i="6"/>
  <c r="P279" i="6"/>
  <c r="N279" i="6"/>
  <c r="L279" i="6"/>
  <c r="J279" i="6"/>
  <c r="H279" i="6"/>
  <c r="F279" i="6"/>
  <c r="P278" i="6"/>
  <c r="N278" i="6"/>
  <c r="L278" i="6"/>
  <c r="J278" i="6"/>
  <c r="H278" i="6"/>
  <c r="F278" i="6"/>
  <c r="P277" i="6"/>
  <c r="N277" i="6"/>
  <c r="L277" i="6"/>
  <c r="J277" i="6"/>
  <c r="H277" i="6"/>
  <c r="F277" i="6"/>
  <c r="P276" i="6"/>
  <c r="N276" i="6"/>
  <c r="L276" i="6"/>
  <c r="J276" i="6"/>
  <c r="H276" i="6"/>
  <c r="F276" i="6"/>
  <c r="P270" i="6"/>
  <c r="N270" i="6"/>
  <c r="L270" i="6"/>
  <c r="J270" i="6"/>
  <c r="H270" i="6"/>
  <c r="F270" i="6"/>
  <c r="P269" i="6"/>
  <c r="N269" i="6"/>
  <c r="L269" i="6"/>
  <c r="J269" i="6"/>
  <c r="H269" i="6"/>
  <c r="F269" i="6"/>
  <c r="P268" i="6"/>
  <c r="N268" i="6"/>
  <c r="L268" i="6"/>
  <c r="J268" i="6"/>
  <c r="H268" i="6"/>
  <c r="F268" i="6"/>
  <c r="P267" i="6"/>
  <c r="N267" i="6"/>
  <c r="L267" i="6"/>
  <c r="J267" i="6"/>
  <c r="H267" i="6"/>
  <c r="F267" i="6"/>
  <c r="P266" i="6"/>
  <c r="N266" i="6"/>
  <c r="L266" i="6"/>
  <c r="J266" i="6"/>
  <c r="H266" i="6"/>
  <c r="F266" i="6"/>
  <c r="P265" i="6"/>
  <c r="N265" i="6"/>
  <c r="L265" i="6"/>
  <c r="J265" i="6"/>
  <c r="H265" i="6"/>
  <c r="F265" i="6"/>
  <c r="P264" i="6"/>
  <c r="N264" i="6"/>
  <c r="L264" i="6"/>
  <c r="J264" i="6"/>
  <c r="H264" i="6"/>
  <c r="F264" i="6"/>
  <c r="P263" i="6"/>
  <c r="N263" i="6"/>
  <c r="L263" i="6"/>
  <c r="J263" i="6"/>
  <c r="H263" i="6"/>
  <c r="F263" i="6"/>
  <c r="P262" i="6"/>
  <c r="N262" i="6"/>
  <c r="L262" i="6"/>
  <c r="J262" i="6"/>
  <c r="H262" i="6"/>
  <c r="F262" i="6"/>
  <c r="P261" i="6"/>
  <c r="N261" i="6"/>
  <c r="L261" i="6"/>
  <c r="J261" i="6"/>
  <c r="H261" i="6"/>
  <c r="F261" i="6"/>
  <c r="P260" i="6"/>
  <c r="N260" i="6"/>
  <c r="L260" i="6"/>
  <c r="J260" i="6"/>
  <c r="H260" i="6"/>
  <c r="F260" i="6"/>
  <c r="P259" i="6"/>
  <c r="N259" i="6"/>
  <c r="L259" i="6"/>
  <c r="J259" i="6"/>
  <c r="H259" i="6"/>
  <c r="F259" i="6"/>
  <c r="P253" i="6"/>
  <c r="N253" i="6"/>
  <c r="L253" i="6"/>
  <c r="J253" i="6"/>
  <c r="H253" i="6"/>
  <c r="F253" i="6"/>
  <c r="P252" i="6"/>
  <c r="N252" i="6"/>
  <c r="L252" i="6"/>
  <c r="J252" i="6"/>
  <c r="H252" i="6"/>
  <c r="F252" i="6"/>
  <c r="P251" i="6"/>
  <c r="N251" i="6"/>
  <c r="L251" i="6"/>
  <c r="J251" i="6"/>
  <c r="H251" i="6"/>
  <c r="F251" i="6"/>
  <c r="P250" i="6"/>
  <c r="N250" i="6"/>
  <c r="L250" i="6"/>
  <c r="J250" i="6"/>
  <c r="H250" i="6"/>
  <c r="F250" i="6"/>
  <c r="P249" i="6"/>
  <c r="N249" i="6"/>
  <c r="L249" i="6"/>
  <c r="J249" i="6"/>
  <c r="H249" i="6"/>
  <c r="F249" i="6"/>
  <c r="P248" i="6"/>
  <c r="N248" i="6"/>
  <c r="L248" i="6"/>
  <c r="J248" i="6"/>
  <c r="H248" i="6"/>
  <c r="F248" i="6"/>
  <c r="P247" i="6"/>
  <c r="N247" i="6"/>
  <c r="L247" i="6"/>
  <c r="J247" i="6"/>
  <c r="H247" i="6"/>
  <c r="F247" i="6"/>
  <c r="P246" i="6"/>
  <c r="N246" i="6"/>
  <c r="L246" i="6"/>
  <c r="J246" i="6"/>
  <c r="H246" i="6"/>
  <c r="F246" i="6"/>
  <c r="P245" i="6"/>
  <c r="N245" i="6"/>
  <c r="L245" i="6"/>
  <c r="J245" i="6"/>
  <c r="H245" i="6"/>
  <c r="F245" i="6"/>
  <c r="P244" i="6"/>
  <c r="N244" i="6"/>
  <c r="L244" i="6"/>
  <c r="J244" i="6"/>
  <c r="H244" i="6"/>
  <c r="F244" i="6"/>
  <c r="P243" i="6"/>
  <c r="N243" i="6"/>
  <c r="L243" i="6"/>
  <c r="J243" i="6"/>
  <c r="H243" i="6"/>
  <c r="F243" i="6"/>
  <c r="P242" i="6"/>
  <c r="N242" i="6"/>
  <c r="L242" i="6"/>
  <c r="J242" i="6"/>
  <c r="H242" i="6"/>
  <c r="F242" i="6"/>
  <c r="P236" i="6"/>
  <c r="N236" i="6"/>
  <c r="L236" i="6"/>
  <c r="J236" i="6"/>
  <c r="H236" i="6"/>
  <c r="F236" i="6"/>
  <c r="P235" i="6"/>
  <c r="N235" i="6"/>
  <c r="L235" i="6"/>
  <c r="J235" i="6"/>
  <c r="H235" i="6"/>
  <c r="F235" i="6"/>
  <c r="P234" i="6"/>
  <c r="N234" i="6"/>
  <c r="L234" i="6"/>
  <c r="J234" i="6"/>
  <c r="H234" i="6"/>
  <c r="F234" i="6"/>
  <c r="P233" i="6"/>
  <c r="N233" i="6"/>
  <c r="L233" i="6"/>
  <c r="J233" i="6"/>
  <c r="H233" i="6"/>
  <c r="F233" i="6"/>
  <c r="P232" i="6"/>
  <c r="N232" i="6"/>
  <c r="L232" i="6"/>
  <c r="J232" i="6"/>
  <c r="H232" i="6"/>
  <c r="F232" i="6"/>
  <c r="P231" i="6"/>
  <c r="N231" i="6"/>
  <c r="L231" i="6"/>
  <c r="J231" i="6"/>
  <c r="H231" i="6"/>
  <c r="F231" i="6"/>
  <c r="P230" i="6"/>
  <c r="N230" i="6"/>
  <c r="L230" i="6"/>
  <c r="J230" i="6"/>
  <c r="H230" i="6"/>
  <c r="F230" i="6"/>
  <c r="P229" i="6"/>
  <c r="N229" i="6"/>
  <c r="L229" i="6"/>
  <c r="J229" i="6"/>
  <c r="H229" i="6"/>
  <c r="F229" i="6"/>
  <c r="P228" i="6"/>
  <c r="N228" i="6"/>
  <c r="L228" i="6"/>
  <c r="J228" i="6"/>
  <c r="H228" i="6"/>
  <c r="F228" i="6"/>
  <c r="P227" i="6"/>
  <c r="N227" i="6"/>
  <c r="L227" i="6"/>
  <c r="J227" i="6"/>
  <c r="H227" i="6"/>
  <c r="F227" i="6"/>
  <c r="P226" i="6"/>
  <c r="N226" i="6"/>
  <c r="L226" i="6"/>
  <c r="J226" i="6"/>
  <c r="H226" i="6"/>
  <c r="F226" i="6"/>
  <c r="P225" i="6"/>
  <c r="N225" i="6"/>
  <c r="L225" i="6"/>
  <c r="J225" i="6"/>
  <c r="H225" i="6"/>
  <c r="F225" i="6"/>
  <c r="P219" i="6"/>
  <c r="N219" i="6"/>
  <c r="L219" i="6"/>
  <c r="J219" i="6"/>
  <c r="H219" i="6"/>
  <c r="F219" i="6"/>
  <c r="P218" i="6"/>
  <c r="N218" i="6"/>
  <c r="L218" i="6"/>
  <c r="J218" i="6"/>
  <c r="H218" i="6"/>
  <c r="F218" i="6"/>
  <c r="P217" i="6"/>
  <c r="N217" i="6"/>
  <c r="L217" i="6"/>
  <c r="J217" i="6"/>
  <c r="H217" i="6"/>
  <c r="F217" i="6"/>
  <c r="P216" i="6"/>
  <c r="N216" i="6"/>
  <c r="L216" i="6"/>
  <c r="J216" i="6"/>
  <c r="H216" i="6"/>
  <c r="F216" i="6"/>
  <c r="P215" i="6"/>
  <c r="N215" i="6"/>
  <c r="L215" i="6"/>
  <c r="J215" i="6"/>
  <c r="H215" i="6"/>
  <c r="F215" i="6"/>
  <c r="P214" i="6"/>
  <c r="N214" i="6"/>
  <c r="L214" i="6"/>
  <c r="J214" i="6"/>
  <c r="H214" i="6"/>
  <c r="F214" i="6"/>
  <c r="P213" i="6"/>
  <c r="N213" i="6"/>
  <c r="L213" i="6"/>
  <c r="J213" i="6"/>
  <c r="H213" i="6"/>
  <c r="F213" i="6"/>
  <c r="P212" i="6"/>
  <c r="N212" i="6"/>
  <c r="L212" i="6"/>
  <c r="J212" i="6"/>
  <c r="H212" i="6"/>
  <c r="F212" i="6"/>
  <c r="P206" i="6"/>
  <c r="N206" i="6"/>
  <c r="L206" i="6"/>
  <c r="J206" i="6"/>
  <c r="H206" i="6"/>
  <c r="F206" i="6"/>
  <c r="P205" i="6"/>
  <c r="N205" i="6"/>
  <c r="L205" i="6"/>
  <c r="J205" i="6"/>
  <c r="H205" i="6"/>
  <c r="F205" i="6"/>
  <c r="P204" i="6"/>
  <c r="N204" i="6"/>
  <c r="L204" i="6"/>
  <c r="J204" i="6"/>
  <c r="H204" i="6"/>
  <c r="F204" i="6"/>
  <c r="P203" i="6"/>
  <c r="N203" i="6"/>
  <c r="L203" i="6"/>
  <c r="J203" i="6"/>
  <c r="H203" i="6"/>
  <c r="F203" i="6"/>
  <c r="P202" i="6"/>
  <c r="N202" i="6"/>
  <c r="L202" i="6"/>
  <c r="J202" i="6"/>
  <c r="H202" i="6"/>
  <c r="F202" i="6"/>
  <c r="P201" i="6"/>
  <c r="N201" i="6"/>
  <c r="L201" i="6"/>
  <c r="J201" i="6"/>
  <c r="H201" i="6"/>
  <c r="F201" i="6"/>
  <c r="P200" i="6"/>
  <c r="N200" i="6"/>
  <c r="L200" i="6"/>
  <c r="J200" i="6"/>
  <c r="H200" i="6"/>
  <c r="F200" i="6"/>
  <c r="P199" i="6"/>
  <c r="N199" i="6"/>
  <c r="L199" i="6"/>
  <c r="J199" i="6"/>
  <c r="H199" i="6"/>
  <c r="F199" i="6"/>
  <c r="L187" i="6"/>
  <c r="J187" i="6"/>
  <c r="H187" i="6"/>
  <c r="F187" i="6"/>
  <c r="P186" i="6"/>
  <c r="N186" i="6"/>
  <c r="L186" i="6"/>
  <c r="J186" i="6"/>
  <c r="H186" i="6"/>
  <c r="F186" i="6"/>
  <c r="P193" i="6"/>
  <c r="N193" i="6"/>
  <c r="L193" i="6"/>
  <c r="J193" i="6"/>
  <c r="H193" i="6"/>
  <c r="F193" i="6"/>
  <c r="P192" i="6"/>
  <c r="N192" i="6"/>
  <c r="L192" i="6"/>
  <c r="J192" i="6"/>
  <c r="H192" i="6"/>
  <c r="F192" i="6"/>
  <c r="P191" i="6"/>
  <c r="N191" i="6"/>
  <c r="L191" i="6"/>
  <c r="J191" i="6"/>
  <c r="H191" i="6"/>
  <c r="F191" i="6"/>
  <c r="P190" i="6"/>
  <c r="N190" i="6"/>
  <c r="L190" i="6"/>
  <c r="J190" i="6"/>
  <c r="H190" i="6"/>
  <c r="F190" i="6"/>
  <c r="P189" i="6"/>
  <c r="N189" i="6"/>
  <c r="L189" i="6"/>
  <c r="J189" i="6"/>
  <c r="H189" i="6"/>
  <c r="F189" i="6"/>
  <c r="P188" i="6"/>
  <c r="N188" i="6"/>
  <c r="L188" i="6"/>
  <c r="J188" i="6"/>
  <c r="H188" i="6"/>
  <c r="F188" i="6"/>
  <c r="P187" i="6"/>
  <c r="N187" i="6"/>
  <c r="P272" i="6"/>
  <c r="N272" i="6"/>
  <c r="L272" i="6"/>
  <c r="J272" i="6"/>
  <c r="H272" i="6"/>
  <c r="F272" i="6"/>
  <c r="P255" i="6"/>
  <c r="N255" i="6"/>
  <c r="L255" i="6"/>
  <c r="J255" i="6"/>
  <c r="H255" i="6"/>
  <c r="F255" i="6"/>
  <c r="P238" i="6"/>
  <c r="N238" i="6"/>
  <c r="L238" i="6"/>
  <c r="J238" i="6"/>
  <c r="H238" i="6"/>
  <c r="F238" i="6"/>
  <c r="P221" i="6"/>
  <c r="N221" i="6"/>
  <c r="L221" i="6"/>
  <c r="J221" i="6"/>
  <c r="H221" i="6"/>
  <c r="F221" i="6"/>
  <c r="F208" i="6"/>
  <c r="P195" i="6"/>
  <c r="N195" i="6"/>
  <c r="L195" i="6"/>
  <c r="J195" i="6"/>
  <c r="H195" i="6"/>
  <c r="F195" i="6"/>
  <c r="P182" i="6"/>
  <c r="N182" i="6"/>
  <c r="L182" i="6"/>
  <c r="J182" i="6"/>
  <c r="F343" i="11" l="1"/>
  <c r="F306" i="11"/>
  <c r="F302" i="6"/>
  <c r="F344" i="11"/>
  <c r="F307" i="11"/>
  <c r="F303" i="6"/>
  <c r="F305" i="6"/>
  <c r="F306" i="6"/>
  <c r="F307" i="6"/>
  <c r="H182" i="6"/>
  <c r="P208" i="6"/>
  <c r="N208" i="6"/>
  <c r="L208" i="6"/>
  <c r="J208" i="6"/>
  <c r="H208" i="6"/>
  <c r="F182" i="6"/>
  <c r="D296" i="6"/>
  <c r="B296" i="6"/>
  <c r="P292" i="6"/>
  <c r="N292" i="6"/>
  <c r="L292" i="6"/>
  <c r="J292" i="6"/>
  <c r="H292" i="6"/>
  <c r="F292" i="6"/>
  <c r="P291" i="6"/>
  <c r="N291" i="6"/>
  <c r="L291" i="6"/>
  <c r="J291" i="6"/>
  <c r="H291" i="6"/>
  <c r="F291" i="6"/>
  <c r="D178" i="6"/>
  <c r="D178" i="11" s="1"/>
  <c r="B178" i="6"/>
  <c r="D168" i="6"/>
  <c r="D168" i="11" s="1"/>
  <c r="B168" i="6"/>
  <c r="D151" i="6"/>
  <c r="D151" i="11" s="1"/>
  <c r="B151" i="6"/>
  <c r="D106" i="6"/>
  <c r="D106" i="11" s="1"/>
  <c r="B106" i="6"/>
  <c r="D63" i="6"/>
  <c r="D63" i="11" s="1"/>
  <c r="B63" i="6"/>
  <c r="P391" i="6" l="1"/>
  <c r="P390" i="6"/>
  <c r="P389" i="6"/>
  <c r="P388" i="6"/>
  <c r="P387" i="6"/>
  <c r="P386" i="6"/>
  <c r="P385" i="6"/>
  <c r="P384" i="6"/>
  <c r="P383" i="6"/>
  <c r="P382" i="6"/>
  <c r="P381" i="6"/>
  <c r="P380" i="6"/>
  <c r="N391" i="6"/>
  <c r="N390" i="6"/>
  <c r="N389" i="6"/>
  <c r="N388" i="6"/>
  <c r="N387" i="6"/>
  <c r="N386" i="6"/>
  <c r="N385" i="6"/>
  <c r="N384" i="6"/>
  <c r="N383" i="6"/>
  <c r="N382" i="6"/>
  <c r="N381" i="6"/>
  <c r="N380" i="6"/>
  <c r="L391" i="6"/>
  <c r="L390" i="6"/>
  <c r="L389" i="6"/>
  <c r="L388" i="6"/>
  <c r="L387" i="6"/>
  <c r="L386" i="6"/>
  <c r="L385" i="6"/>
  <c r="L384" i="6"/>
  <c r="L383" i="6"/>
  <c r="L382" i="6"/>
  <c r="L381" i="6"/>
  <c r="L380" i="6"/>
  <c r="J391" i="6"/>
  <c r="J390" i="6"/>
  <c r="J389" i="6"/>
  <c r="J388" i="6"/>
  <c r="J387" i="6"/>
  <c r="J386" i="6"/>
  <c r="J385" i="6"/>
  <c r="J384" i="6"/>
  <c r="J383" i="6"/>
  <c r="J382" i="6"/>
  <c r="J381" i="6"/>
  <c r="J380" i="6"/>
  <c r="H391" i="6"/>
  <c r="H390" i="6"/>
  <c r="H389" i="6"/>
  <c r="H388" i="6"/>
  <c r="H387" i="6"/>
  <c r="H386" i="6"/>
  <c r="H385" i="6"/>
  <c r="H384" i="6"/>
  <c r="H383" i="6"/>
  <c r="H382" i="6"/>
  <c r="H381" i="6"/>
  <c r="H380" i="6"/>
  <c r="F391" i="6"/>
  <c r="F390" i="6"/>
  <c r="F389" i="6"/>
  <c r="F388" i="6"/>
  <c r="F387" i="6"/>
  <c r="F386" i="6"/>
  <c r="F385" i="6"/>
  <c r="F384" i="6"/>
  <c r="F383" i="6"/>
  <c r="F382" i="6"/>
  <c r="F381" i="6"/>
  <c r="F380" i="6"/>
  <c r="P287" i="11"/>
  <c r="N287" i="11"/>
  <c r="L287" i="11"/>
  <c r="J287" i="11"/>
  <c r="H287" i="11"/>
  <c r="F287" i="11"/>
  <c r="P286" i="11"/>
  <c r="N286" i="11"/>
  <c r="L286" i="11"/>
  <c r="J286" i="11"/>
  <c r="H286" i="11"/>
  <c r="F286" i="11"/>
  <c r="P285" i="11"/>
  <c r="N285" i="11"/>
  <c r="L285" i="11"/>
  <c r="J285" i="11"/>
  <c r="H285" i="11"/>
  <c r="F285" i="11"/>
  <c r="P284" i="11"/>
  <c r="N284" i="11"/>
  <c r="L284" i="11"/>
  <c r="J284" i="11"/>
  <c r="H284" i="11"/>
  <c r="F284" i="11"/>
  <c r="P283" i="11"/>
  <c r="N283" i="11"/>
  <c r="L283" i="11"/>
  <c r="J283" i="11"/>
  <c r="H283" i="11"/>
  <c r="F283" i="11"/>
  <c r="P282" i="11"/>
  <c r="N282" i="11"/>
  <c r="L282" i="11"/>
  <c r="J282" i="11"/>
  <c r="H282" i="11"/>
  <c r="F282" i="11"/>
  <c r="P281" i="11"/>
  <c r="N281" i="11"/>
  <c r="L281" i="11"/>
  <c r="J281" i="11"/>
  <c r="H281" i="11"/>
  <c r="F281" i="11"/>
  <c r="P280" i="11"/>
  <c r="N280" i="11"/>
  <c r="L280" i="11"/>
  <c r="J280" i="11"/>
  <c r="H280" i="11"/>
  <c r="F280" i="11"/>
  <c r="P279" i="11"/>
  <c r="N279" i="11"/>
  <c r="L279" i="11"/>
  <c r="J279" i="11"/>
  <c r="H279" i="11"/>
  <c r="F279" i="11"/>
  <c r="P278" i="11"/>
  <c r="N278" i="11"/>
  <c r="L278" i="11"/>
  <c r="J278" i="11"/>
  <c r="H278" i="11"/>
  <c r="F278" i="11"/>
  <c r="P277" i="11"/>
  <c r="N277" i="11"/>
  <c r="L277" i="11"/>
  <c r="J277" i="11"/>
  <c r="H277" i="11"/>
  <c r="F277" i="11"/>
  <c r="P276" i="11"/>
  <c r="P272" i="11" s="1"/>
  <c r="N276" i="11"/>
  <c r="N272" i="11" s="1"/>
  <c r="L276" i="11"/>
  <c r="L272" i="11" s="1"/>
  <c r="J276" i="11"/>
  <c r="J272" i="11" s="1"/>
  <c r="H276" i="11"/>
  <c r="H272" i="11" s="1"/>
  <c r="F276" i="11"/>
  <c r="F272" i="11" s="1"/>
  <c r="P391" i="11"/>
  <c r="N391" i="11"/>
  <c r="L391" i="11"/>
  <c r="J391" i="11"/>
  <c r="H391" i="11"/>
  <c r="F391" i="11"/>
  <c r="P390" i="11"/>
  <c r="N390" i="11"/>
  <c r="L390" i="11"/>
  <c r="J390" i="11"/>
  <c r="H390" i="11"/>
  <c r="F390" i="11"/>
  <c r="P389" i="11"/>
  <c r="N389" i="11"/>
  <c r="L389" i="11"/>
  <c r="J389" i="11"/>
  <c r="H389" i="11"/>
  <c r="F389" i="11"/>
  <c r="P388" i="11"/>
  <c r="N388" i="11"/>
  <c r="L388" i="11"/>
  <c r="J388" i="11"/>
  <c r="H388" i="11"/>
  <c r="F388" i="11"/>
  <c r="P387" i="11"/>
  <c r="N387" i="11"/>
  <c r="L387" i="11"/>
  <c r="J387" i="11"/>
  <c r="H387" i="11"/>
  <c r="F387" i="11"/>
  <c r="P386" i="11"/>
  <c r="N386" i="11"/>
  <c r="L386" i="11"/>
  <c r="J386" i="11"/>
  <c r="H386" i="11"/>
  <c r="F386" i="11"/>
  <c r="P385" i="11"/>
  <c r="N385" i="11"/>
  <c r="L385" i="11"/>
  <c r="J385" i="11"/>
  <c r="H385" i="11"/>
  <c r="F385" i="11"/>
  <c r="P384" i="11"/>
  <c r="N384" i="11"/>
  <c r="L384" i="11"/>
  <c r="J384" i="11"/>
  <c r="H384" i="11"/>
  <c r="F384" i="11"/>
  <c r="P383" i="11"/>
  <c r="N383" i="11"/>
  <c r="L383" i="11"/>
  <c r="J383" i="11"/>
  <c r="H383" i="11"/>
  <c r="F383" i="11"/>
  <c r="P382" i="11"/>
  <c r="N382" i="11"/>
  <c r="L382" i="11"/>
  <c r="J382" i="11"/>
  <c r="H382" i="11"/>
  <c r="F382" i="11"/>
  <c r="P381" i="11"/>
  <c r="N381" i="11"/>
  <c r="L381" i="11"/>
  <c r="J381" i="11"/>
  <c r="H381" i="11"/>
  <c r="F381" i="11"/>
  <c r="P380" i="11"/>
  <c r="N380" i="11"/>
  <c r="L380" i="11"/>
  <c r="J380" i="11"/>
  <c r="H380" i="11"/>
  <c r="F380" i="11"/>
  <c r="P376" i="6"/>
  <c r="P375" i="6"/>
  <c r="P374" i="6"/>
  <c r="P373" i="6"/>
  <c r="P372" i="6"/>
  <c r="P371" i="6"/>
  <c r="P370" i="6"/>
  <c r="P369" i="6"/>
  <c r="P368" i="6"/>
  <c r="P367" i="6"/>
  <c r="P366" i="6"/>
  <c r="P365" i="6"/>
  <c r="N376" i="6"/>
  <c r="N375" i="6"/>
  <c r="N374" i="6"/>
  <c r="N373" i="6"/>
  <c r="N372" i="6"/>
  <c r="N371" i="6"/>
  <c r="N370" i="6"/>
  <c r="N369" i="6"/>
  <c r="N368" i="6"/>
  <c r="N367" i="6"/>
  <c r="N366" i="6"/>
  <c r="N365" i="6"/>
  <c r="L376" i="6"/>
  <c r="L375" i="6"/>
  <c r="L374" i="6"/>
  <c r="L373" i="6"/>
  <c r="L372" i="6"/>
  <c r="L371" i="6"/>
  <c r="L370" i="6"/>
  <c r="L369" i="6"/>
  <c r="L368" i="6"/>
  <c r="L367" i="6"/>
  <c r="L366" i="6"/>
  <c r="L365" i="6"/>
  <c r="J376" i="6"/>
  <c r="J375" i="6"/>
  <c r="J374" i="6"/>
  <c r="J373" i="6"/>
  <c r="J372" i="6"/>
  <c r="J371" i="6"/>
  <c r="J370" i="6"/>
  <c r="J369" i="6"/>
  <c r="J368" i="6"/>
  <c r="J367" i="6"/>
  <c r="J366" i="6"/>
  <c r="J365" i="6"/>
  <c r="H376" i="6"/>
  <c r="H375" i="6"/>
  <c r="H374" i="6"/>
  <c r="H373" i="6"/>
  <c r="H372" i="6"/>
  <c r="H371" i="6"/>
  <c r="H370" i="6"/>
  <c r="H369" i="6"/>
  <c r="H368" i="6"/>
  <c r="H367" i="6"/>
  <c r="H366" i="6"/>
  <c r="H365" i="6"/>
  <c r="F376" i="6"/>
  <c r="F375" i="6"/>
  <c r="F374" i="6"/>
  <c r="F373" i="6"/>
  <c r="F372" i="6"/>
  <c r="F371" i="6"/>
  <c r="F370" i="6"/>
  <c r="F369" i="6"/>
  <c r="F366" i="6"/>
  <c r="F365" i="6"/>
  <c r="F368" i="6"/>
  <c r="F367" i="6"/>
  <c r="P270" i="11"/>
  <c r="N270" i="11"/>
  <c r="L270" i="11"/>
  <c r="J270" i="11"/>
  <c r="H270" i="11"/>
  <c r="F270" i="11"/>
  <c r="P269" i="11"/>
  <c r="N269" i="11"/>
  <c r="L269" i="11"/>
  <c r="J269" i="11"/>
  <c r="H269" i="11"/>
  <c r="F269" i="11"/>
  <c r="P268" i="11"/>
  <c r="N268" i="11"/>
  <c r="L268" i="11"/>
  <c r="J268" i="11"/>
  <c r="H268" i="11"/>
  <c r="F268" i="11"/>
  <c r="P267" i="11"/>
  <c r="N267" i="11"/>
  <c r="L267" i="11"/>
  <c r="J267" i="11"/>
  <c r="H267" i="11"/>
  <c r="F267" i="11"/>
  <c r="P266" i="11"/>
  <c r="N266" i="11"/>
  <c r="L266" i="11"/>
  <c r="J266" i="11"/>
  <c r="H266" i="11"/>
  <c r="F266" i="11"/>
  <c r="P265" i="11"/>
  <c r="N265" i="11"/>
  <c r="L265" i="11"/>
  <c r="J265" i="11"/>
  <c r="H265" i="11"/>
  <c r="F265" i="11"/>
  <c r="P264" i="11"/>
  <c r="N264" i="11"/>
  <c r="L264" i="11"/>
  <c r="J264" i="11"/>
  <c r="H264" i="11"/>
  <c r="F264" i="11"/>
  <c r="P263" i="11"/>
  <c r="N263" i="11"/>
  <c r="L263" i="11"/>
  <c r="J263" i="11"/>
  <c r="H263" i="11"/>
  <c r="F263" i="11"/>
  <c r="P262" i="11"/>
  <c r="N262" i="11"/>
  <c r="L262" i="11"/>
  <c r="J262" i="11"/>
  <c r="H262" i="11"/>
  <c r="F262" i="11"/>
  <c r="P261" i="11"/>
  <c r="N261" i="11"/>
  <c r="L261" i="11"/>
  <c r="J261" i="11"/>
  <c r="H261" i="11"/>
  <c r="F261" i="11"/>
  <c r="P260" i="11"/>
  <c r="N260" i="11"/>
  <c r="L260" i="11"/>
  <c r="J260" i="11"/>
  <c r="H260" i="11"/>
  <c r="F260" i="11"/>
  <c r="P259" i="11"/>
  <c r="P255" i="11" s="1"/>
  <c r="N259" i="11"/>
  <c r="N255" i="11" s="1"/>
  <c r="L259" i="11"/>
  <c r="L255" i="11" s="1"/>
  <c r="J259" i="11"/>
  <c r="J255" i="11" s="1"/>
  <c r="H259" i="11"/>
  <c r="H255" i="11" s="1"/>
  <c r="F259" i="11"/>
  <c r="F255" i="11" s="1"/>
  <c r="P376" i="11"/>
  <c r="N376" i="11"/>
  <c r="L376" i="11"/>
  <c r="J376" i="11"/>
  <c r="H376" i="11"/>
  <c r="F376" i="11"/>
  <c r="P375" i="11"/>
  <c r="N375" i="11"/>
  <c r="L375" i="11"/>
  <c r="J375" i="11"/>
  <c r="H375" i="11"/>
  <c r="F375" i="11"/>
  <c r="P374" i="11"/>
  <c r="N374" i="11"/>
  <c r="L374" i="11"/>
  <c r="J374" i="11"/>
  <c r="H374" i="11"/>
  <c r="F374" i="11"/>
  <c r="P373" i="11"/>
  <c r="N373" i="11"/>
  <c r="L373" i="11"/>
  <c r="J373" i="11"/>
  <c r="H373" i="11"/>
  <c r="F373" i="11"/>
  <c r="P372" i="11"/>
  <c r="N372" i="11"/>
  <c r="L372" i="11"/>
  <c r="J372" i="11"/>
  <c r="H372" i="11"/>
  <c r="F372" i="11"/>
  <c r="P371" i="11"/>
  <c r="N371" i="11"/>
  <c r="L371" i="11"/>
  <c r="J371" i="11"/>
  <c r="H371" i="11"/>
  <c r="F371" i="11"/>
  <c r="P370" i="11"/>
  <c r="N370" i="11"/>
  <c r="L370" i="11"/>
  <c r="J370" i="11"/>
  <c r="H370" i="11"/>
  <c r="F370" i="11"/>
  <c r="P369" i="11"/>
  <c r="N369" i="11"/>
  <c r="L369" i="11"/>
  <c r="J369" i="11"/>
  <c r="H369" i="11"/>
  <c r="F369" i="11"/>
  <c r="P368" i="11"/>
  <c r="N368" i="11"/>
  <c r="L368" i="11"/>
  <c r="J368" i="11"/>
  <c r="H368" i="11"/>
  <c r="F368" i="11"/>
  <c r="P367" i="11"/>
  <c r="N367" i="11"/>
  <c r="L367" i="11"/>
  <c r="J367" i="11"/>
  <c r="H367" i="11"/>
  <c r="F367" i="11"/>
  <c r="P366" i="11"/>
  <c r="N366" i="11"/>
  <c r="L366" i="11"/>
  <c r="J366" i="11"/>
  <c r="H366" i="11"/>
  <c r="F366" i="11"/>
  <c r="P365" i="11"/>
  <c r="N365" i="11"/>
  <c r="L365" i="11"/>
  <c r="J365" i="11"/>
  <c r="H365" i="11"/>
  <c r="F365" i="11"/>
  <c r="P361" i="6"/>
  <c r="P360" i="6"/>
  <c r="P359" i="6"/>
  <c r="P358" i="6"/>
  <c r="P357" i="6"/>
  <c r="P356" i="6"/>
  <c r="P355" i="6"/>
  <c r="P354" i="6"/>
  <c r="P353" i="6"/>
  <c r="P352" i="6"/>
  <c r="P351" i="6"/>
  <c r="P350" i="6"/>
  <c r="N361" i="6"/>
  <c r="N360" i="6"/>
  <c r="N359" i="6"/>
  <c r="N358" i="6"/>
  <c r="N357" i="6"/>
  <c r="N356" i="6"/>
  <c r="N355" i="6"/>
  <c r="N354" i="6"/>
  <c r="N353" i="6"/>
  <c r="N352" i="6"/>
  <c r="N351" i="6"/>
  <c r="N350" i="6"/>
  <c r="L361" i="6"/>
  <c r="L360" i="6"/>
  <c r="L359" i="6"/>
  <c r="L358" i="6"/>
  <c r="L357" i="6"/>
  <c r="L356" i="6"/>
  <c r="L355" i="6"/>
  <c r="L354" i="6"/>
  <c r="L353" i="6"/>
  <c r="L352" i="6"/>
  <c r="L351" i="6"/>
  <c r="L350" i="6"/>
  <c r="J361" i="6"/>
  <c r="J360" i="6"/>
  <c r="J359" i="6"/>
  <c r="J358" i="6"/>
  <c r="J357" i="6"/>
  <c r="J356" i="6"/>
  <c r="J355" i="6"/>
  <c r="J354" i="6"/>
  <c r="J353" i="6"/>
  <c r="J352" i="6"/>
  <c r="J351" i="6"/>
  <c r="J350" i="6"/>
  <c r="H361" i="6"/>
  <c r="H360" i="6"/>
  <c r="H359" i="6"/>
  <c r="H358" i="6"/>
  <c r="H357" i="6"/>
  <c r="H356" i="6"/>
  <c r="H355" i="6"/>
  <c r="H354" i="6"/>
  <c r="H353" i="6"/>
  <c r="H352" i="6"/>
  <c r="H351" i="6"/>
  <c r="H350" i="6"/>
  <c r="F361" i="6"/>
  <c r="F360" i="6"/>
  <c r="F359" i="6"/>
  <c r="F358" i="6"/>
  <c r="F357" i="6"/>
  <c r="F356" i="6"/>
  <c r="F355" i="6"/>
  <c r="F354" i="6"/>
  <c r="F353" i="6"/>
  <c r="F352" i="6"/>
  <c r="F351" i="6"/>
  <c r="F350" i="6"/>
  <c r="P253" i="11"/>
  <c r="N253" i="11"/>
  <c r="L253" i="11"/>
  <c r="J253" i="11"/>
  <c r="H253" i="11"/>
  <c r="F253" i="11"/>
  <c r="P252" i="11"/>
  <c r="N252" i="11"/>
  <c r="L252" i="11"/>
  <c r="J252" i="11"/>
  <c r="H252" i="11"/>
  <c r="F252" i="11"/>
  <c r="P251" i="11"/>
  <c r="N251" i="11"/>
  <c r="L251" i="11"/>
  <c r="J251" i="11"/>
  <c r="H251" i="11"/>
  <c r="F251" i="11"/>
  <c r="P250" i="11"/>
  <c r="N250" i="11"/>
  <c r="L250" i="11"/>
  <c r="J250" i="11"/>
  <c r="H250" i="11"/>
  <c r="F250" i="11"/>
  <c r="P249" i="11"/>
  <c r="N249" i="11"/>
  <c r="L249" i="11"/>
  <c r="J249" i="11"/>
  <c r="H249" i="11"/>
  <c r="F249" i="11"/>
  <c r="P248" i="11"/>
  <c r="N248" i="11"/>
  <c r="L248" i="11"/>
  <c r="J248" i="11"/>
  <c r="H248" i="11"/>
  <c r="F248" i="11"/>
  <c r="P247" i="11"/>
  <c r="N247" i="11"/>
  <c r="L247" i="11"/>
  <c r="J247" i="11"/>
  <c r="H247" i="11"/>
  <c r="F247" i="11"/>
  <c r="P246" i="11"/>
  <c r="N246" i="11"/>
  <c r="L246" i="11"/>
  <c r="J246" i="11"/>
  <c r="H246" i="11"/>
  <c r="F246" i="11"/>
  <c r="P245" i="11"/>
  <c r="N245" i="11"/>
  <c r="L245" i="11"/>
  <c r="J245" i="11"/>
  <c r="H245" i="11"/>
  <c r="F245" i="11"/>
  <c r="P244" i="11"/>
  <c r="N244" i="11"/>
  <c r="L244" i="11"/>
  <c r="J244" i="11"/>
  <c r="H244" i="11"/>
  <c r="F244" i="11"/>
  <c r="P243" i="11"/>
  <c r="N243" i="11"/>
  <c r="L243" i="11"/>
  <c r="J243" i="11"/>
  <c r="H243" i="11"/>
  <c r="F243" i="11"/>
  <c r="P242" i="11"/>
  <c r="P238" i="11" s="1"/>
  <c r="N242" i="11"/>
  <c r="N238" i="11" s="1"/>
  <c r="L242" i="11"/>
  <c r="L238" i="11" s="1"/>
  <c r="J242" i="11"/>
  <c r="J238" i="11" s="1"/>
  <c r="H242" i="11"/>
  <c r="H238" i="11" s="1"/>
  <c r="F242" i="11"/>
  <c r="F238" i="11" s="1"/>
  <c r="P361" i="11"/>
  <c r="N361" i="11"/>
  <c r="L361" i="11"/>
  <c r="J361" i="11"/>
  <c r="H361" i="11"/>
  <c r="F361" i="11"/>
  <c r="P360" i="11"/>
  <c r="N360" i="11"/>
  <c r="L360" i="11"/>
  <c r="J360" i="11"/>
  <c r="H360" i="11"/>
  <c r="F360" i="11"/>
  <c r="P359" i="11"/>
  <c r="N359" i="11"/>
  <c r="L359" i="11"/>
  <c r="J359" i="11"/>
  <c r="H359" i="11"/>
  <c r="F359" i="11"/>
  <c r="P358" i="11"/>
  <c r="N358" i="11"/>
  <c r="L358" i="11"/>
  <c r="J358" i="11"/>
  <c r="H358" i="11"/>
  <c r="F358" i="11"/>
  <c r="P357" i="11"/>
  <c r="N357" i="11"/>
  <c r="L357" i="11"/>
  <c r="J357" i="11"/>
  <c r="H357" i="11"/>
  <c r="F357" i="11"/>
  <c r="P356" i="11"/>
  <c r="N356" i="11"/>
  <c r="L356" i="11"/>
  <c r="J356" i="11"/>
  <c r="H356" i="11"/>
  <c r="F356" i="11"/>
  <c r="P355" i="11"/>
  <c r="N355" i="11"/>
  <c r="L355" i="11"/>
  <c r="J355" i="11"/>
  <c r="H355" i="11"/>
  <c r="F355" i="11"/>
  <c r="P354" i="11"/>
  <c r="N354" i="11"/>
  <c r="L354" i="11"/>
  <c r="J354" i="11"/>
  <c r="H354" i="11"/>
  <c r="F354" i="11"/>
  <c r="P353" i="11"/>
  <c r="N353" i="11"/>
  <c r="L353" i="11"/>
  <c r="J353" i="11"/>
  <c r="H353" i="11"/>
  <c r="F353" i="11"/>
  <c r="P352" i="11"/>
  <c r="N352" i="11"/>
  <c r="L352" i="11"/>
  <c r="J352" i="11"/>
  <c r="H352" i="11"/>
  <c r="F352" i="11"/>
  <c r="P351" i="11"/>
  <c r="N351" i="11"/>
  <c r="L351" i="11"/>
  <c r="J351" i="11"/>
  <c r="H351" i="11"/>
  <c r="F351" i="11"/>
  <c r="P350" i="11"/>
  <c r="N350" i="11"/>
  <c r="L350" i="11"/>
  <c r="J350" i="11"/>
  <c r="H350" i="11"/>
  <c r="F350" i="11"/>
  <c r="P346" i="6"/>
  <c r="P345" i="6"/>
  <c r="P344" i="6"/>
  <c r="P343" i="6"/>
  <c r="P342" i="6"/>
  <c r="P341" i="6"/>
  <c r="P340" i="6"/>
  <c r="P339" i="6"/>
  <c r="P338" i="6"/>
  <c r="P337" i="6"/>
  <c r="P336" i="6"/>
  <c r="P335" i="6"/>
  <c r="N346" i="6"/>
  <c r="N345" i="6"/>
  <c r="N344" i="6"/>
  <c r="N343" i="6"/>
  <c r="N342" i="6"/>
  <c r="N341" i="6"/>
  <c r="N340" i="6"/>
  <c r="N339" i="6"/>
  <c r="N338" i="6"/>
  <c r="N337" i="6"/>
  <c r="N336" i="6"/>
  <c r="N335" i="6"/>
  <c r="L346" i="6"/>
  <c r="L345" i="6"/>
  <c r="L344" i="6"/>
  <c r="L343" i="6"/>
  <c r="L342" i="6"/>
  <c r="L341" i="6"/>
  <c r="L340" i="6"/>
  <c r="L339" i="6"/>
  <c r="L338" i="6"/>
  <c r="L337" i="6"/>
  <c r="L336" i="6"/>
  <c r="L335" i="6"/>
  <c r="J346" i="6"/>
  <c r="J345" i="6"/>
  <c r="J344" i="6"/>
  <c r="J343" i="6"/>
  <c r="J342" i="6"/>
  <c r="J341" i="6"/>
  <c r="J340" i="6"/>
  <c r="J339" i="6"/>
  <c r="J338" i="6"/>
  <c r="J337" i="6"/>
  <c r="J336" i="6"/>
  <c r="J335" i="6"/>
  <c r="H346" i="6"/>
  <c r="H345" i="6"/>
  <c r="H344" i="6"/>
  <c r="H343" i="6"/>
  <c r="H342" i="6"/>
  <c r="H341" i="6"/>
  <c r="H340" i="6"/>
  <c r="H339" i="6"/>
  <c r="H338" i="6"/>
  <c r="H337" i="6"/>
  <c r="H336" i="6"/>
  <c r="H335" i="6"/>
  <c r="F346" i="6"/>
  <c r="F345" i="6"/>
  <c r="F344" i="6"/>
  <c r="F343" i="6"/>
  <c r="F342" i="6"/>
  <c r="F341" i="6"/>
  <c r="F340" i="6"/>
  <c r="F339" i="6"/>
  <c r="F338" i="6"/>
  <c r="F337" i="6"/>
  <c r="F336" i="6"/>
  <c r="F335" i="6"/>
  <c r="P236" i="11"/>
  <c r="N236" i="11"/>
  <c r="L236" i="11"/>
  <c r="J236" i="11"/>
  <c r="H236" i="11"/>
  <c r="F236" i="11"/>
  <c r="P235" i="11"/>
  <c r="N235" i="11"/>
  <c r="L235" i="11"/>
  <c r="J235" i="11"/>
  <c r="H235" i="11"/>
  <c r="F235" i="11"/>
  <c r="P234" i="11"/>
  <c r="N234" i="11"/>
  <c r="L234" i="11"/>
  <c r="J234" i="11"/>
  <c r="H234" i="11"/>
  <c r="F234" i="11"/>
  <c r="P233" i="11"/>
  <c r="N233" i="11"/>
  <c r="L233" i="11"/>
  <c r="J233" i="11"/>
  <c r="H233" i="11"/>
  <c r="F233" i="11"/>
  <c r="P232" i="11"/>
  <c r="N232" i="11"/>
  <c r="L232" i="11"/>
  <c r="J232" i="11"/>
  <c r="H232" i="11"/>
  <c r="F232" i="11"/>
  <c r="P231" i="11"/>
  <c r="N231" i="11"/>
  <c r="L231" i="11"/>
  <c r="J231" i="11"/>
  <c r="H231" i="11"/>
  <c r="F231" i="11"/>
  <c r="P230" i="11"/>
  <c r="N230" i="11"/>
  <c r="L230" i="11"/>
  <c r="J230" i="11"/>
  <c r="H230" i="11"/>
  <c r="F230" i="11"/>
  <c r="P229" i="11"/>
  <c r="N229" i="11"/>
  <c r="L229" i="11"/>
  <c r="J229" i="11"/>
  <c r="H229" i="11"/>
  <c r="F229" i="11"/>
  <c r="P228" i="11"/>
  <c r="N228" i="11"/>
  <c r="L228" i="11"/>
  <c r="J228" i="11"/>
  <c r="H228" i="11"/>
  <c r="F228" i="11"/>
  <c r="P227" i="11"/>
  <c r="N227" i="11"/>
  <c r="L227" i="11"/>
  <c r="J227" i="11"/>
  <c r="H227" i="11"/>
  <c r="F227" i="11"/>
  <c r="P226" i="11"/>
  <c r="N226" i="11"/>
  <c r="L226" i="11"/>
  <c r="J226" i="11"/>
  <c r="H226" i="11"/>
  <c r="F226" i="11"/>
  <c r="P225" i="11"/>
  <c r="P221" i="11" s="1"/>
  <c r="N225" i="11"/>
  <c r="N221" i="11" s="1"/>
  <c r="L225" i="11"/>
  <c r="L221" i="11" s="1"/>
  <c r="J225" i="11"/>
  <c r="J221" i="11" s="1"/>
  <c r="H225" i="11"/>
  <c r="H221" i="11" s="1"/>
  <c r="F225" i="11"/>
  <c r="F221" i="11" s="1"/>
  <c r="P346" i="11"/>
  <c r="N346" i="11"/>
  <c r="L346" i="11"/>
  <c r="J346" i="11"/>
  <c r="H346" i="11"/>
  <c r="F346" i="11"/>
  <c r="P345" i="11"/>
  <c r="N345" i="11"/>
  <c r="L345" i="11"/>
  <c r="J345" i="11"/>
  <c r="H345" i="11"/>
  <c r="F345" i="11"/>
  <c r="P344" i="11"/>
  <c r="N344" i="11"/>
  <c r="L344" i="11"/>
  <c r="J344" i="11"/>
  <c r="H344" i="11"/>
  <c r="P343" i="11"/>
  <c r="N343" i="11"/>
  <c r="L343" i="11"/>
  <c r="J343" i="11"/>
  <c r="H343" i="11"/>
  <c r="P342" i="11"/>
  <c r="N342" i="11"/>
  <c r="L342" i="11"/>
  <c r="J342" i="11"/>
  <c r="H342" i="11"/>
  <c r="F342" i="11"/>
  <c r="P341" i="11"/>
  <c r="N341" i="11"/>
  <c r="L341" i="11"/>
  <c r="J341" i="11"/>
  <c r="H341" i="11"/>
  <c r="F341" i="11"/>
  <c r="P340" i="11"/>
  <c r="N340" i="11"/>
  <c r="L340" i="11"/>
  <c r="J340" i="11"/>
  <c r="H340" i="11"/>
  <c r="F340" i="11"/>
  <c r="P339" i="11"/>
  <c r="N339" i="11"/>
  <c r="L339" i="11"/>
  <c r="J339" i="11"/>
  <c r="H339" i="11"/>
  <c r="F339" i="11"/>
  <c r="P338" i="11"/>
  <c r="N338" i="11"/>
  <c r="L338" i="11"/>
  <c r="J338" i="11"/>
  <c r="H338" i="11"/>
  <c r="F338" i="11"/>
  <c r="P337" i="11"/>
  <c r="N337" i="11"/>
  <c r="L337" i="11"/>
  <c r="J337" i="11"/>
  <c r="H337" i="11"/>
  <c r="F337" i="11"/>
  <c r="P336" i="11"/>
  <c r="N336" i="11"/>
  <c r="L336" i="11"/>
  <c r="J336" i="11"/>
  <c r="H336" i="11"/>
  <c r="F336" i="11"/>
  <c r="P335" i="11"/>
  <c r="N335" i="11"/>
  <c r="L335" i="11"/>
  <c r="J335" i="11"/>
  <c r="H335" i="11"/>
  <c r="F335" i="11"/>
  <c r="P331" i="6"/>
  <c r="P330" i="6"/>
  <c r="P329" i="6"/>
  <c r="P328" i="6"/>
  <c r="P327" i="6"/>
  <c r="P326" i="6"/>
  <c r="P325" i="6"/>
  <c r="P324" i="6"/>
  <c r="N331" i="6"/>
  <c r="N330" i="6"/>
  <c r="N329" i="6"/>
  <c r="N328" i="6"/>
  <c r="N327" i="6"/>
  <c r="N326" i="6"/>
  <c r="N325" i="6"/>
  <c r="N324" i="6"/>
  <c r="L331" i="6"/>
  <c r="L330" i="6"/>
  <c r="L329" i="6"/>
  <c r="L328" i="6"/>
  <c r="L327" i="6"/>
  <c r="L326" i="6"/>
  <c r="L325" i="6"/>
  <c r="L324" i="6"/>
  <c r="J331" i="6"/>
  <c r="J330" i="6"/>
  <c r="J329" i="6"/>
  <c r="J328" i="6"/>
  <c r="J327" i="6"/>
  <c r="J326" i="6"/>
  <c r="J325" i="6"/>
  <c r="J324" i="6"/>
  <c r="H331" i="6"/>
  <c r="H330" i="6"/>
  <c r="H329" i="6"/>
  <c r="H328" i="6"/>
  <c r="H327" i="6"/>
  <c r="H326" i="6"/>
  <c r="H325" i="6"/>
  <c r="H324" i="6"/>
  <c r="F331" i="6"/>
  <c r="F330" i="6"/>
  <c r="F329" i="6"/>
  <c r="F328" i="6"/>
  <c r="F327" i="6"/>
  <c r="F326" i="6"/>
  <c r="F325" i="6"/>
  <c r="F324" i="6"/>
  <c r="P219" i="11"/>
  <c r="N219" i="11"/>
  <c r="L219" i="11"/>
  <c r="J219" i="11"/>
  <c r="H219" i="11"/>
  <c r="F219" i="11"/>
  <c r="P218" i="11"/>
  <c r="N218" i="11"/>
  <c r="L218" i="11"/>
  <c r="J218" i="11"/>
  <c r="H218" i="11"/>
  <c r="F218" i="11"/>
  <c r="P217" i="11"/>
  <c r="N217" i="11"/>
  <c r="L217" i="11"/>
  <c r="J217" i="11"/>
  <c r="H217" i="11"/>
  <c r="F217" i="11"/>
  <c r="P216" i="11"/>
  <c r="N216" i="11"/>
  <c r="L216" i="11"/>
  <c r="J216" i="11"/>
  <c r="H216" i="11"/>
  <c r="F216" i="11"/>
  <c r="P215" i="11"/>
  <c r="N215" i="11"/>
  <c r="L215" i="11"/>
  <c r="J215" i="11"/>
  <c r="H215" i="11"/>
  <c r="F215" i="11"/>
  <c r="P214" i="11"/>
  <c r="N214" i="11"/>
  <c r="L214" i="11"/>
  <c r="J214" i="11"/>
  <c r="H214" i="11"/>
  <c r="F214" i="11"/>
  <c r="P213" i="11"/>
  <c r="N213" i="11"/>
  <c r="L213" i="11"/>
  <c r="J213" i="11"/>
  <c r="H213" i="11"/>
  <c r="F213" i="11"/>
  <c r="P212" i="11"/>
  <c r="P208" i="11" s="1"/>
  <c r="N212" i="11"/>
  <c r="N208" i="11" s="1"/>
  <c r="L212" i="11"/>
  <c r="L208" i="11" s="1"/>
  <c r="J212" i="11"/>
  <c r="J208" i="11" s="1"/>
  <c r="H212" i="11"/>
  <c r="H208" i="11" s="1"/>
  <c r="F212" i="11"/>
  <c r="F208" i="11" s="1"/>
  <c r="P331" i="11"/>
  <c r="N331" i="11"/>
  <c r="L331" i="11"/>
  <c r="J331" i="11"/>
  <c r="H331" i="11"/>
  <c r="F331" i="11"/>
  <c r="P330" i="11"/>
  <c r="N330" i="11"/>
  <c r="L330" i="11"/>
  <c r="J330" i="11"/>
  <c r="H330" i="11"/>
  <c r="F330" i="11"/>
  <c r="P329" i="11"/>
  <c r="N329" i="11"/>
  <c r="L329" i="11"/>
  <c r="J329" i="11"/>
  <c r="H329" i="11"/>
  <c r="F329" i="11"/>
  <c r="P328" i="11"/>
  <c r="N328" i="11"/>
  <c r="L328" i="11"/>
  <c r="J328" i="11"/>
  <c r="H328" i="11"/>
  <c r="F328" i="11"/>
  <c r="P327" i="11"/>
  <c r="N327" i="11"/>
  <c r="L327" i="11"/>
  <c r="J327" i="11"/>
  <c r="H327" i="11"/>
  <c r="F327" i="11"/>
  <c r="P326" i="11"/>
  <c r="N326" i="11"/>
  <c r="L326" i="11"/>
  <c r="J326" i="11"/>
  <c r="H326" i="11"/>
  <c r="F326" i="11"/>
  <c r="P325" i="11"/>
  <c r="N325" i="11"/>
  <c r="L325" i="11"/>
  <c r="J325" i="11"/>
  <c r="H325" i="11"/>
  <c r="F325" i="11"/>
  <c r="P324" i="11"/>
  <c r="N324" i="11"/>
  <c r="L324" i="11"/>
  <c r="J324" i="11"/>
  <c r="H324" i="11"/>
  <c r="F324" i="11"/>
  <c r="P320" i="6"/>
  <c r="P319" i="6"/>
  <c r="P318" i="6"/>
  <c r="P317" i="6"/>
  <c r="P316" i="6"/>
  <c r="P315" i="6"/>
  <c r="P314" i="6"/>
  <c r="P313" i="6"/>
  <c r="N320" i="6"/>
  <c r="N319" i="6"/>
  <c r="N318" i="6"/>
  <c r="N317" i="6"/>
  <c r="N316" i="6"/>
  <c r="N315" i="6"/>
  <c r="N314" i="6"/>
  <c r="N313" i="6"/>
  <c r="L320" i="6"/>
  <c r="L319" i="6"/>
  <c r="L318" i="6"/>
  <c r="L317" i="6"/>
  <c r="L316" i="6"/>
  <c r="L315" i="6"/>
  <c r="L314" i="6"/>
  <c r="L313" i="6"/>
  <c r="J320" i="6"/>
  <c r="J319" i="6"/>
  <c r="J318" i="6"/>
  <c r="J317" i="6"/>
  <c r="J316" i="6"/>
  <c r="J315" i="6"/>
  <c r="J314" i="6"/>
  <c r="J313" i="6"/>
  <c r="H320" i="6"/>
  <c r="H319" i="6"/>
  <c r="H318" i="6"/>
  <c r="H317" i="6"/>
  <c r="H316" i="6"/>
  <c r="H315" i="6"/>
  <c r="H314" i="6"/>
  <c r="H313" i="6"/>
  <c r="F320" i="6"/>
  <c r="F319" i="6"/>
  <c r="F318" i="6"/>
  <c r="F317" i="6"/>
  <c r="F316" i="6"/>
  <c r="F315" i="6"/>
  <c r="F314" i="6"/>
  <c r="F313" i="6"/>
  <c r="P206" i="11"/>
  <c r="N206" i="11"/>
  <c r="L206" i="11"/>
  <c r="J206" i="11"/>
  <c r="H206" i="11"/>
  <c r="F206" i="11"/>
  <c r="P205" i="11"/>
  <c r="N205" i="11"/>
  <c r="L205" i="11"/>
  <c r="J205" i="11"/>
  <c r="H205" i="11"/>
  <c r="F205" i="11"/>
  <c r="P204" i="11"/>
  <c r="N204" i="11"/>
  <c r="L204" i="11"/>
  <c r="J204" i="11"/>
  <c r="H204" i="11"/>
  <c r="F204" i="11"/>
  <c r="P203" i="11"/>
  <c r="N203" i="11"/>
  <c r="L203" i="11"/>
  <c r="J203" i="11"/>
  <c r="H203" i="11"/>
  <c r="F203" i="11"/>
  <c r="P202" i="11"/>
  <c r="N202" i="11"/>
  <c r="L202" i="11"/>
  <c r="J202" i="11"/>
  <c r="H202" i="11"/>
  <c r="F202" i="11"/>
  <c r="P201" i="11"/>
  <c r="N201" i="11"/>
  <c r="L201" i="11"/>
  <c r="J201" i="11"/>
  <c r="H201" i="11"/>
  <c r="F201" i="11"/>
  <c r="P200" i="11"/>
  <c r="N200" i="11"/>
  <c r="L200" i="11"/>
  <c r="J200" i="11"/>
  <c r="H200" i="11"/>
  <c r="F200" i="11"/>
  <c r="P199" i="11"/>
  <c r="P195" i="11" s="1"/>
  <c r="N199" i="11"/>
  <c r="N195" i="11" s="1"/>
  <c r="L199" i="11"/>
  <c r="L195" i="11" s="1"/>
  <c r="J199" i="11"/>
  <c r="J195" i="11" s="1"/>
  <c r="H199" i="11"/>
  <c r="H195" i="11" s="1"/>
  <c r="F199" i="11"/>
  <c r="F195" i="11" s="1"/>
  <c r="P320" i="11"/>
  <c r="N320" i="11"/>
  <c r="L320" i="11"/>
  <c r="J320" i="11"/>
  <c r="H320" i="11"/>
  <c r="F320" i="11"/>
  <c r="P319" i="11"/>
  <c r="N319" i="11"/>
  <c r="L319" i="11"/>
  <c r="J319" i="11"/>
  <c r="H319" i="11"/>
  <c r="F319" i="11"/>
  <c r="P318" i="11"/>
  <c r="N318" i="11"/>
  <c r="L318" i="11"/>
  <c r="J318" i="11"/>
  <c r="H318" i="11"/>
  <c r="F318" i="11"/>
  <c r="P317" i="11"/>
  <c r="N317" i="11"/>
  <c r="L317" i="11"/>
  <c r="J317" i="11"/>
  <c r="H317" i="11"/>
  <c r="F317" i="11"/>
  <c r="P316" i="11"/>
  <c r="N316" i="11"/>
  <c r="L316" i="11"/>
  <c r="J316" i="11"/>
  <c r="H316" i="11"/>
  <c r="F316" i="11"/>
  <c r="P315" i="11"/>
  <c r="N315" i="11"/>
  <c r="L315" i="11"/>
  <c r="J315" i="11"/>
  <c r="H315" i="11"/>
  <c r="F315" i="11"/>
  <c r="P314" i="11"/>
  <c r="N314" i="11"/>
  <c r="L314" i="11"/>
  <c r="J314" i="11"/>
  <c r="H314" i="11"/>
  <c r="F314" i="11"/>
  <c r="P313" i="11"/>
  <c r="N313" i="11"/>
  <c r="L313" i="11"/>
  <c r="J313" i="11"/>
  <c r="H313" i="11"/>
  <c r="F313" i="11"/>
  <c r="P309" i="6"/>
  <c r="P308" i="6"/>
  <c r="P307" i="6"/>
  <c r="P306" i="6"/>
  <c r="P305" i="6"/>
  <c r="P304" i="6"/>
  <c r="P303" i="6"/>
  <c r="P396" i="6" s="1"/>
  <c r="P302" i="6"/>
  <c r="P395" i="6" s="1"/>
  <c r="N309" i="6"/>
  <c r="N308" i="6"/>
  <c r="N307" i="6"/>
  <c r="N306" i="6"/>
  <c r="N305" i="6"/>
  <c r="N304" i="6"/>
  <c r="N303" i="6"/>
  <c r="N396" i="6" s="1"/>
  <c r="N302" i="6"/>
  <c r="N395" i="6" s="1"/>
  <c r="L309" i="6"/>
  <c r="L308" i="6"/>
  <c r="L307" i="6"/>
  <c r="L306" i="6"/>
  <c r="L305" i="6"/>
  <c r="L304" i="6"/>
  <c r="L303" i="6"/>
  <c r="L396" i="6" s="1"/>
  <c r="L302" i="6"/>
  <c r="L395" i="6" s="1"/>
  <c r="J309" i="6"/>
  <c r="J308" i="6"/>
  <c r="J307" i="6"/>
  <c r="J306" i="6"/>
  <c r="J305" i="6"/>
  <c r="J304" i="6"/>
  <c r="J303" i="6"/>
  <c r="J396" i="6" s="1"/>
  <c r="J302" i="6"/>
  <c r="J395" i="6" s="1"/>
  <c r="H309" i="6"/>
  <c r="H308" i="6"/>
  <c r="H307" i="6"/>
  <c r="H306" i="6"/>
  <c r="H305" i="6"/>
  <c r="H304" i="6"/>
  <c r="H303" i="6"/>
  <c r="H396" i="6" s="1"/>
  <c r="H302" i="6"/>
  <c r="H395" i="6" s="1"/>
  <c r="F309" i="6"/>
  <c r="F396" i="6" s="1"/>
  <c r="F308" i="6"/>
  <c r="F304" i="6"/>
  <c r="F395" i="6" s="1"/>
  <c r="P193" i="11"/>
  <c r="N193" i="11"/>
  <c r="L193" i="11"/>
  <c r="J193" i="11"/>
  <c r="H193" i="11"/>
  <c r="F193" i="11"/>
  <c r="P192" i="11"/>
  <c r="N192" i="11"/>
  <c r="L192" i="11"/>
  <c r="J192" i="11"/>
  <c r="H192" i="11"/>
  <c r="F192" i="11"/>
  <c r="P191" i="11"/>
  <c r="N191" i="11"/>
  <c r="L191" i="11"/>
  <c r="J191" i="11"/>
  <c r="H191" i="11"/>
  <c r="F191" i="11"/>
  <c r="P190" i="11"/>
  <c r="N190" i="11"/>
  <c r="L190" i="11"/>
  <c r="J190" i="11"/>
  <c r="H190" i="11"/>
  <c r="F190" i="11"/>
  <c r="P189" i="11"/>
  <c r="N189" i="11"/>
  <c r="L189" i="11"/>
  <c r="J189" i="11"/>
  <c r="H189" i="11"/>
  <c r="F189" i="11"/>
  <c r="P188" i="11"/>
  <c r="N188" i="11"/>
  <c r="L188" i="11"/>
  <c r="J188" i="11"/>
  <c r="H188" i="11"/>
  <c r="F188" i="11"/>
  <c r="P187" i="11"/>
  <c r="P292" i="11" s="1"/>
  <c r="N187" i="11"/>
  <c r="N292" i="11" s="1"/>
  <c r="L187" i="11"/>
  <c r="L292" i="11" s="1"/>
  <c r="J187" i="11"/>
  <c r="J292" i="11" s="1"/>
  <c r="H187" i="11"/>
  <c r="H292" i="11" s="1"/>
  <c r="F187" i="11"/>
  <c r="F292" i="11" s="1"/>
  <c r="P186" i="11"/>
  <c r="N186" i="11"/>
  <c r="L186" i="11"/>
  <c r="J186" i="11"/>
  <c r="H186" i="11"/>
  <c r="F186" i="11"/>
  <c r="P309" i="11"/>
  <c r="N309" i="11"/>
  <c r="L309" i="11"/>
  <c r="J309" i="11"/>
  <c r="H309" i="11"/>
  <c r="F309" i="11"/>
  <c r="P308" i="11"/>
  <c r="N308" i="11"/>
  <c r="L308" i="11"/>
  <c r="J308" i="11"/>
  <c r="H308" i="11"/>
  <c r="F308" i="11"/>
  <c r="P307" i="11"/>
  <c r="N307" i="11"/>
  <c r="L307" i="11"/>
  <c r="J307" i="11"/>
  <c r="H307" i="11"/>
  <c r="P306" i="11"/>
  <c r="N306" i="11"/>
  <c r="L306" i="11"/>
  <c r="J306" i="11"/>
  <c r="H306" i="11"/>
  <c r="P305" i="11"/>
  <c r="N305" i="11"/>
  <c r="L305" i="11"/>
  <c r="J305" i="11"/>
  <c r="H305" i="11"/>
  <c r="F305" i="11"/>
  <c r="P304" i="11"/>
  <c r="N304" i="11"/>
  <c r="L304" i="11"/>
  <c r="J304" i="11"/>
  <c r="H304" i="11"/>
  <c r="F304" i="11"/>
  <c r="P303" i="11"/>
  <c r="P396" i="11" s="1"/>
  <c r="N303" i="11"/>
  <c r="N396" i="11" s="1"/>
  <c r="L303" i="11"/>
  <c r="L396" i="11" s="1"/>
  <c r="J303" i="11"/>
  <c r="J396" i="11" s="1"/>
  <c r="H303" i="11"/>
  <c r="H396" i="11" s="1"/>
  <c r="F303" i="11"/>
  <c r="F396" i="11" s="1"/>
  <c r="P302" i="11"/>
  <c r="P395" i="11" s="1"/>
  <c r="N302" i="11"/>
  <c r="N395" i="11" s="1"/>
  <c r="L302" i="11"/>
  <c r="L395" i="11" s="1"/>
  <c r="J302" i="11"/>
  <c r="J395" i="11" s="1"/>
  <c r="H302" i="11"/>
  <c r="H395" i="11" s="1"/>
  <c r="F302" i="11"/>
  <c r="F395" i="11" s="1"/>
  <c r="F291" i="11" l="1"/>
  <c r="F182" i="11"/>
  <c r="H291" i="11"/>
  <c r="H182" i="11"/>
  <c r="J291" i="11"/>
  <c r="J182" i="11"/>
  <c r="L291" i="11"/>
  <c r="L182" i="11"/>
  <c r="N291" i="11"/>
  <c r="N182" i="11"/>
  <c r="P291" i="11"/>
  <c r="P182" i="11"/>
</calcChain>
</file>

<file path=xl/sharedStrings.xml><?xml version="1.0" encoding="utf-8"?>
<sst xmlns="http://schemas.openxmlformats.org/spreadsheetml/2006/main" count="3220" uniqueCount="1842">
  <si>
    <t>Hinweis:</t>
  </si>
  <si>
    <t>Standort-ID</t>
  </si>
  <si>
    <t>#</t>
  </si>
  <si>
    <t>Knoten</t>
  </si>
  <si>
    <t>Gasqualität</t>
  </si>
  <si>
    <t>weder buch- noch bestellbar</t>
  </si>
  <si>
    <t>Kommerzielle Abbildung des NKP/NAP</t>
  </si>
  <si>
    <t>Hinweise:</t>
  </si>
  <si>
    <t>NKP bzw. NAP
oder Zonenwert</t>
  </si>
  <si>
    <t>Standort-ID
Anfangsstandort</t>
  </si>
  <si>
    <t>Standort-ID
Endstandort</t>
  </si>
  <si>
    <t>PE</t>
  </si>
  <si>
    <t>verwendete Projektion</t>
  </si>
  <si>
    <t>Knoten-ID</t>
  </si>
  <si>
    <t>H-Gas</t>
  </si>
  <si>
    <t>Inhalt</t>
  </si>
  <si>
    <t>Allgemeine Informationen zum Gasfernleitungsnetzbetreiber</t>
  </si>
  <si>
    <t>Jahresarbeit</t>
  </si>
  <si>
    <t>Jahreshöchstlast</t>
  </si>
  <si>
    <t>Verdichter</t>
  </si>
  <si>
    <t>Gasmischstationen</t>
  </si>
  <si>
    <t>Netzlänge getrennt nach Leitungsdurchmesserklassen, Materialklassen und Druckbereichen</t>
  </si>
  <si>
    <t>Abgabedatum Erhebungsbogen</t>
  </si>
  <si>
    <t>Angaben zum Netzbetreiber</t>
  </si>
  <si>
    <t>Firma des Gasnetzbetreibers</t>
  </si>
  <si>
    <t>Rechtsform</t>
  </si>
  <si>
    <t>sonstige</t>
  </si>
  <si>
    <t>Betriebsnummer bei der Bundesnetzagentur</t>
  </si>
  <si>
    <t>Netznummer der Bundesnetzagentur</t>
  </si>
  <si>
    <t>Jahresarbeit - Einspeisung</t>
  </si>
  <si>
    <t>Eingespeiste Jahresarbeit im Bezugsjahr</t>
  </si>
  <si>
    <r>
      <t>m</t>
    </r>
    <r>
      <rPr>
        <vertAlign val="subscript"/>
        <sz val="11"/>
        <color theme="1"/>
        <rFont val="Segoe UI"/>
        <family val="2"/>
      </rPr>
      <t>n</t>
    </r>
    <r>
      <rPr>
        <sz val="11"/>
        <color theme="1"/>
        <rFont val="Segoe UI"/>
        <family val="2"/>
      </rPr>
      <t>³</t>
    </r>
  </si>
  <si>
    <t>kWh</t>
  </si>
  <si>
    <t>davon eingespeiste Jahresarbeit aus Biogasanlagen im Bezugsjahr</t>
  </si>
  <si>
    <t>Eingespeiste Jahresarbeit für das in 2014 abgeschlossene Geschäftsjahr</t>
  </si>
  <si>
    <t>Eingespeiste Jahresarbeit für das in 2013 abgeschlossene Geschäftsjahr</t>
  </si>
  <si>
    <t>Eingespeiste Jahresarbeit für das in 2012 abgeschlossene Geschäftsjahr</t>
  </si>
  <si>
    <t>Eingespeiste Jahresarbeit für das in 2011 abgeschlossene Geschäftsjahr</t>
  </si>
  <si>
    <t>Eingespeiste Jahresarbeit für das in 2010 abgeschlossene Geschäftsjahr</t>
  </si>
  <si>
    <t>Jahresarbeit - Ausspeisung</t>
  </si>
  <si>
    <t>Ausgespeiste Jahresarbeit im Bezugsjahr</t>
  </si>
  <si>
    <t>Ausgespeiste Jahresarbeit für das in 2014 abgeschlossene Geschäftsjahr</t>
  </si>
  <si>
    <t>Ausgespeiste Jahresarbeit für das in 2013 abgeschlossene Geschäftsjahr</t>
  </si>
  <si>
    <t>Ausgespeiste Jahresarbeit für das in 2012 abgeschlossene Geschäftsjahr</t>
  </si>
  <si>
    <t>Ausgespeiste Jahresarbeit für das in 2011 abgeschlossene Geschäftsjahr</t>
  </si>
  <si>
    <t>Ausgespeiste Jahresarbeit für das in 2010 abgeschlossene Geschäftsjahr</t>
  </si>
  <si>
    <t>Jahreshöchstlast - Einspeisung</t>
  </si>
  <si>
    <t>Zeitgleiche Jahreshöchstlast aller Einspeisungen im Bezugsjahr</t>
  </si>
  <si>
    <r>
      <t>m</t>
    </r>
    <r>
      <rPr>
        <vertAlign val="subscript"/>
        <sz val="11"/>
        <color theme="1"/>
        <rFont val="Segoe UI"/>
        <family val="2"/>
      </rPr>
      <t>n</t>
    </r>
    <r>
      <rPr>
        <sz val="11"/>
        <color theme="1"/>
        <rFont val="Segoe UI"/>
        <family val="2"/>
      </rPr>
      <t>³/h</t>
    </r>
  </si>
  <si>
    <t>Einspeiselast Biogas zum Zeitpunkt der zeitgleichen Jahreshöchstlast aller Einspeisungen im Bezugsjahr</t>
  </si>
  <si>
    <t>Zeitgleiche Jahreshöchstlast aller Einspeisungen für das in 2014 abgeschlossene Geschäftsjahr</t>
  </si>
  <si>
    <t>Zeitgleiche Jahreshöchstlast aller Einspeisungen für das in 2013 abgeschlossene Geschäftsjahr</t>
  </si>
  <si>
    <t>Zeitgleiche Jahreshöchstlast aller Einspeisungen für das in 2012 abgeschlossene Geschäftsjahr</t>
  </si>
  <si>
    <t>Zeitgleiche Jahreshöchstlast aller Einspeisungen für das in 2011 abgeschlossene Geschäftsjahr</t>
  </si>
  <si>
    <t>Zeitgleiche Jahreshöchstlast aller Einspeisungen für das in 2010 abgeschlossene Geschäftsjahr</t>
  </si>
  <si>
    <t>Zeitgleiche Jahreshöchstlast aller Ausspeisungen im Bezugsjahr</t>
  </si>
  <si>
    <t>Zeitgleiche Jahreshöchstlast aller Ausspeisungen für das in 2014 abgeschlossene Geschäftsjahr</t>
  </si>
  <si>
    <t>Zeitgleiche Jahreshöchstlast aller Ausspeisungen für das in 2013 abgeschlossene Geschäftsjahr</t>
  </si>
  <si>
    <t>Zeitgleiche Jahreshöchstlast aller Ausspeisungen für das in 2012 abgeschlossene Geschäftsjahr</t>
  </si>
  <si>
    <t>Zeitgleiche Jahreshöchstlast aller Ausspeisungen für das in 2011 abgeschlossene Geschäftsjahr</t>
  </si>
  <si>
    <t>Zeitgleiche Jahreshöchstlast aller Ausspeisungen für das in 2010 abgeschlossene Geschäftsjahr</t>
  </si>
  <si>
    <t xml:space="preserve">Anzahl aller Verdichter am letzten Tag des Bezugsjahres </t>
  </si>
  <si>
    <t xml:space="preserve">davon Anzahl Verdichter aufgrund von Biogaseinspeisung am letzten Tag des Bezugsjahres </t>
  </si>
  <si>
    <t xml:space="preserve">Installierte Verdichterleistung aller Verdichter am letzten Tag des Bezugsjahres </t>
  </si>
  <si>
    <t>MW</t>
  </si>
  <si>
    <t xml:space="preserve">davon installierte Verdichterleistung aufgrund von Biogaseinspeisung am letzten Tag des Bezugsjahres </t>
  </si>
  <si>
    <t>Verwendete Treibenergie über alle installierten Verdichter im Bezugsjahr</t>
  </si>
  <si>
    <t>MWh</t>
  </si>
  <si>
    <t xml:space="preserve">davon verwendete Treibenergie aufgrund von Biogaseinspeisung im Bezugsjahr </t>
  </si>
  <si>
    <t>Anzahl aller Gasmischstationen am letzten Tag des Bezugsjahres</t>
  </si>
  <si>
    <t>Durchflusskapazität aller Gasmischstationen am letzten Tag des Bezugsjahres</t>
  </si>
  <si>
    <t>ND (≤ 0,1 bar)</t>
  </si>
  <si>
    <t>Stahl (PE + KKS)</t>
  </si>
  <si>
    <t>km</t>
  </si>
  <si>
    <t>Stahl (PE)</t>
  </si>
  <si>
    <t>Stahl (bitumiert)</t>
  </si>
  <si>
    <t>Guss (GGG + GG)</t>
  </si>
  <si>
    <t>PVC</t>
  </si>
  <si>
    <t>Netzlänge in Summe am letzten Tag des Bezugsjahres</t>
  </si>
  <si>
    <t>m³</t>
  </si>
  <si>
    <t>Druckregler und Verdichter</t>
  </si>
  <si>
    <t>Druckregler- oder Verdichter-ID</t>
  </si>
  <si>
    <t>Standorte im Gasversorgungsnetz</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</si>
  <si>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</si>
  <si>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</si>
  <si>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</si>
  <si>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</si>
  <si>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</si>
  <si>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</si>
  <si>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</si>
  <si>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</si>
  <si>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</si>
  <si>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</si>
  <si>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</si>
  <si>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</si>
  <si>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</si>
  <si>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</si>
  <si>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</si>
  <si>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</si>
  <si>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</si>
  <si>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</si>
  <si>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</si>
  <si>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</si>
  <si>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</si>
  <si>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</si>
  <si>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</si>
  <si>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</si>
  <si>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</si>
  <si>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</si>
  <si>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</si>
  <si>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</si>
  <si>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</si>
  <si>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</si>
  <si>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</si>
  <si>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</si>
  <si>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</si>
  <si>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</si>
  <si>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</si>
  <si>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</si>
  <si>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</si>
  <si>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</si>
  <si>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</si>
  <si>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</si>
  <si>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</si>
  <si>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</si>
  <si>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</si>
  <si>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</si>
  <si>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</si>
  <si>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</si>
  <si>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</si>
  <si>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</si>
  <si>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</si>
  <si>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</si>
  <si>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</si>
  <si>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</si>
  <si>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</si>
  <si>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</si>
  <si>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</si>
  <si>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</si>
  <si>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</si>
  <si>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</si>
  <si>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</si>
  <si>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</si>
  <si>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</si>
  <si>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</si>
  <si>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</si>
  <si>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</si>
  <si>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</si>
  <si>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</si>
  <si>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</si>
  <si>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</si>
  <si>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</si>
  <si>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</si>
  <si>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</si>
  <si>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</si>
  <si>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</si>
  <si>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</si>
  <si>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</si>
  <si>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</si>
  <si>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</si>
  <si>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</si>
  <si>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</si>
  <si>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</si>
  <si>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</si>
  <si>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</si>
  <si>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</si>
  <si>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</si>
  <si>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</si>
  <si>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</si>
  <si>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</si>
  <si>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</si>
  <si>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</si>
  <si>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</si>
  <si>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</si>
  <si>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</si>
  <si>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</si>
  <si>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</si>
  <si>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</si>
  <si>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</si>
  <si>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</si>
  <si>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</si>
  <si>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</si>
  <si>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</si>
  <si>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</si>
  <si>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</si>
  <si>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</si>
  <si>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</si>
  <si>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</si>
  <si>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</si>
  <si>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</si>
  <si>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</si>
  <si>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</si>
  <si>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</si>
  <si>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</si>
  <si>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</si>
  <si>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</si>
  <si>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</si>
  <si>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</si>
  <si>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</si>
  <si>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</si>
  <si>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</si>
  <si>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</si>
  <si>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</si>
  <si>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</si>
  <si>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</si>
  <si>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</si>
  <si>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</si>
  <si>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</si>
  <si>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</si>
  <si>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</si>
  <si>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</si>
  <si>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</si>
  <si>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</si>
  <si>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</si>
  <si>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</si>
  <si>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</si>
  <si>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</si>
  <si>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</si>
  <si>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</si>
  <si>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</si>
  <si>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</si>
  <si>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</si>
  <si>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</si>
  <si>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</si>
  <si>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</si>
  <si>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</si>
  <si>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</si>
  <si>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</si>
  <si>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</si>
  <si>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</si>
  <si>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</si>
  <si>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</si>
  <si>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</si>
  <si>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</si>
  <si>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</si>
  <si>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</si>
  <si>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</si>
  <si>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</si>
  <si>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</si>
  <si>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</si>
  <si>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</si>
  <si>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</si>
  <si>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</si>
  <si>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</si>
  <si>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</si>
  <si>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</si>
  <si>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</si>
  <si>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</si>
  <si>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</si>
  <si>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</si>
  <si>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</si>
  <si>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</si>
  <si>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</si>
  <si>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</si>
  <si>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</si>
  <si>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17.1</t>
  </si>
  <si>
    <t>17.2</t>
  </si>
  <si>
    <t>17.3</t>
  </si>
  <si>
    <t>17.4</t>
  </si>
  <si>
    <t>17.5</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</si>
  <si>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</si>
  <si>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</si>
  <si>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</si>
  <si>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</si>
  <si>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</si>
  <si>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</si>
  <si>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</si>
  <si>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</si>
  <si>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</si>
  <si>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</si>
  <si>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</si>
  <si>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</si>
  <si>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</si>
  <si>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</si>
  <si>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</si>
  <si>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</si>
  <si>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</si>
  <si>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</si>
  <si>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</si>
  <si>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</si>
  <si>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</si>
  <si>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</si>
  <si>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</si>
  <si>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</si>
  <si>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</si>
  <si>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</si>
  <si>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</si>
  <si>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</si>
  <si>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</si>
  <si>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</si>
  <si>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</si>
  <si>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</si>
  <si>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</si>
  <si>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</si>
  <si>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</si>
  <si>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</si>
  <si>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</si>
  <si>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</si>
  <si>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</si>
  <si>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</si>
  <si>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</si>
  <si>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</si>
  <si>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</si>
  <si>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</si>
  <si>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</si>
  <si>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</si>
  <si>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</si>
  <si>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</si>
  <si>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</si>
  <si>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</si>
  <si>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</si>
  <si>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</si>
  <si>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</si>
  <si>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</si>
  <si>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</si>
  <si>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</si>
  <si>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</si>
  <si>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</si>
  <si>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</si>
  <si>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</si>
  <si>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</si>
  <si>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</si>
  <si>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</si>
  <si>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</si>
  <si>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</si>
  <si>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</si>
  <si>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</si>
  <si>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</si>
  <si>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</si>
  <si>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</si>
  <si>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</si>
  <si>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</si>
  <si>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</si>
  <si>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</si>
  <si>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</si>
  <si>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</si>
  <si>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</si>
  <si>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</si>
  <si>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</si>
  <si>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</si>
  <si>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</si>
  <si>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</si>
  <si>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</si>
  <si>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</si>
  <si>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</si>
  <si>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</si>
  <si>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</si>
  <si>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</si>
  <si>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</si>
  <si>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</si>
  <si>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</si>
  <si>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</si>
  <si>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</si>
  <si>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</si>
  <si>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15.1</t>
  </si>
  <si>
    <t>15.2</t>
  </si>
  <si>
    <t>15.3</t>
  </si>
  <si>
    <t>15.4</t>
  </si>
  <si>
    <t>15.5</t>
  </si>
  <si>
    <t>15.6</t>
  </si>
  <si>
    <t>15.7</t>
  </si>
  <si>
    <t>15.8</t>
  </si>
  <si>
    <t>15.9</t>
  </si>
  <si>
    <t>15.10</t>
  </si>
  <si>
    <t>15.11</t>
  </si>
  <si>
    <t>15.12</t>
  </si>
  <si>
    <t>15.13</t>
  </si>
  <si>
    <t>18.1</t>
  </si>
  <si>
    <t>18.2</t>
  </si>
  <si>
    <t>18.3</t>
  </si>
  <si>
    <t>18.4</t>
  </si>
  <si>
    <t>18.5</t>
  </si>
  <si>
    <t>18.6</t>
  </si>
  <si>
    <t>18.7</t>
  </si>
  <si>
    <t>18.8</t>
  </si>
  <si>
    <t>18.9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</si>
  <si>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</si>
  <si>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</si>
  <si>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</si>
  <si>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</si>
  <si>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</si>
  <si>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</si>
  <si>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</si>
  <si>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</si>
  <si>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</si>
  <si>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</si>
  <si>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</si>
  <si>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</si>
  <si>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</si>
  <si>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</si>
  <si>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</si>
  <si>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</si>
  <si>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</si>
  <si>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</si>
  <si>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</si>
  <si>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</si>
  <si>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</si>
  <si>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</si>
  <si>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</si>
  <si>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</si>
  <si>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</si>
  <si>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</si>
  <si>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</si>
  <si>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</si>
  <si>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</si>
  <si>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</si>
  <si>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</si>
  <si>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</si>
  <si>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</si>
  <si>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</si>
  <si>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</si>
  <si>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</si>
  <si>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</si>
  <si>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</si>
  <si>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</si>
  <si>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</si>
  <si>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</si>
  <si>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</si>
  <si>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</si>
  <si>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</si>
  <si>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</si>
  <si>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</si>
  <si>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</si>
  <si>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</si>
  <si>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</si>
  <si>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</si>
  <si>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</si>
  <si>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</si>
  <si>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</si>
  <si>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</si>
  <si>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</si>
  <si>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</si>
  <si>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</si>
  <si>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</si>
  <si>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</si>
  <si>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</si>
  <si>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</si>
  <si>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</si>
  <si>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</si>
  <si>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</si>
  <si>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</si>
  <si>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</si>
  <si>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</si>
  <si>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</si>
  <si>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</si>
  <si>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</si>
  <si>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</si>
  <si>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</si>
  <si>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</si>
  <si>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</si>
  <si>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</si>
  <si>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</si>
  <si>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</si>
  <si>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</si>
  <si>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</si>
  <si>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</si>
  <si>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</si>
  <si>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</si>
  <si>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</si>
  <si>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</si>
  <si>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</si>
  <si>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</si>
  <si>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</si>
  <si>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</si>
  <si>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</si>
  <si>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</si>
  <si>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Leitungs-ID</t>
  </si>
  <si>
    <t>Druckbereich</t>
  </si>
  <si>
    <t>Materialklasse</t>
  </si>
  <si>
    <t>19.1</t>
  </si>
  <si>
    <t>19.2</t>
  </si>
  <si>
    <t>19.3</t>
  </si>
  <si>
    <t>19.4</t>
  </si>
  <si>
    <t>19.5</t>
  </si>
  <si>
    <t>19.6</t>
  </si>
  <si>
    <t>19.7</t>
  </si>
  <si>
    <t>19.8</t>
  </si>
  <si>
    <t>19.9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</si>
  <si>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</si>
  <si>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</si>
  <si>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</si>
  <si>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</si>
  <si>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</si>
  <si>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</si>
  <si>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</si>
  <si>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</si>
  <si>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</si>
  <si>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</si>
  <si>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</si>
  <si>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</si>
  <si>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</si>
  <si>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</si>
  <si>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</si>
  <si>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</si>
  <si>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</si>
  <si>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</si>
  <si>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</si>
  <si>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</si>
  <si>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</si>
  <si>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</si>
  <si>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</si>
  <si>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</si>
  <si>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</si>
  <si>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</si>
  <si>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</si>
  <si>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</si>
  <si>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</si>
  <si>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</si>
  <si>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</si>
  <si>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</si>
  <si>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</si>
  <si>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</si>
  <si>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</si>
  <si>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</si>
  <si>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</si>
  <si>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</si>
  <si>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</si>
  <si>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</si>
  <si>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</si>
  <si>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</si>
  <si>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</si>
  <si>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</si>
  <si>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</si>
  <si>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</si>
  <si>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</si>
  <si>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</si>
  <si>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</si>
  <si>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</si>
  <si>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</si>
  <si>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</si>
  <si>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</si>
  <si>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</si>
  <si>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</si>
  <si>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</si>
  <si>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</si>
  <si>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</si>
  <si>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</si>
  <si>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</si>
  <si>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</si>
  <si>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</si>
  <si>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</si>
  <si>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</si>
  <si>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</si>
  <si>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</si>
  <si>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</si>
  <si>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</si>
  <si>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</si>
  <si>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</si>
  <si>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</si>
  <si>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</si>
  <si>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</si>
  <si>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</si>
  <si>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</si>
  <si>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</si>
  <si>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</si>
  <si>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</si>
  <si>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</si>
  <si>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</si>
  <si>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</si>
  <si>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</si>
  <si>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</si>
  <si>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</si>
  <si>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</si>
  <si>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</si>
  <si>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</si>
  <si>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</si>
  <si>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</si>
  <si>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</si>
  <si>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L-Gas</t>
  </si>
  <si>
    <t>Leitungsdurchmesserklasse</t>
  </si>
  <si>
    <t xml:space="preserve"> </t>
  </si>
  <si>
    <t>Druckbereiche</t>
  </si>
  <si>
    <t>Leitungsdurchmesserklassen</t>
  </si>
  <si>
    <t>Materialklassen</t>
  </si>
  <si>
    <t>Eingangsdruck (MOP U) in bar</t>
  </si>
  <si>
    <t>Ausgangsdruck (MOP D) in bar</t>
  </si>
  <si>
    <t>NKP- oder NAP-ID</t>
  </si>
  <si>
    <t>Druckregler oder Verdichter aufgrund von Biogaseinspeisung</t>
  </si>
  <si>
    <t>alleiniger Betrieb</t>
  </si>
  <si>
    <t>Betriebsart des NKP</t>
  </si>
  <si>
    <t>bestellbar</t>
  </si>
  <si>
    <t>buchbar</t>
  </si>
  <si>
    <t>gemeinsamer Betrieb</t>
  </si>
  <si>
    <t>fremder Betrieb</t>
  </si>
  <si>
    <t>Art des NKP/ NAP</t>
  </si>
  <si>
    <t>Kommerzielle Abbildung des NKP/ NAP</t>
  </si>
  <si>
    <r>
      <t>Entry</t>
    </r>
    <r>
      <rPr>
        <vertAlign val="subscript"/>
        <sz val="11"/>
        <color theme="1"/>
        <rFont val="Segoe UI"/>
        <family val="2"/>
      </rPr>
      <t>NKP</t>
    </r>
  </si>
  <si>
    <r>
      <t>Entry</t>
    </r>
    <r>
      <rPr>
        <vertAlign val="subscript"/>
        <sz val="11"/>
        <color theme="1"/>
        <rFont val="Segoe UI"/>
        <family val="2"/>
      </rPr>
      <t>Produktion</t>
    </r>
  </si>
  <si>
    <r>
      <t>Entry</t>
    </r>
    <r>
      <rPr>
        <vertAlign val="subscript"/>
        <sz val="11"/>
        <color theme="1"/>
        <rFont val="Segoe UI"/>
        <family val="2"/>
      </rPr>
      <t>Biogas</t>
    </r>
  </si>
  <si>
    <r>
      <t>Entry</t>
    </r>
    <r>
      <rPr>
        <vertAlign val="subscript"/>
        <sz val="11"/>
        <color theme="1"/>
        <rFont val="Segoe UI"/>
        <family val="2"/>
      </rPr>
      <t>Speicher</t>
    </r>
  </si>
  <si>
    <r>
      <t>Entry</t>
    </r>
    <r>
      <rPr>
        <vertAlign val="subscript"/>
        <sz val="11"/>
        <color theme="1"/>
        <rFont val="Segoe UI"/>
        <family val="2"/>
      </rPr>
      <t>GÜP</t>
    </r>
  </si>
  <si>
    <r>
      <t>Entry</t>
    </r>
    <r>
      <rPr>
        <vertAlign val="subscript"/>
        <sz val="11"/>
        <color theme="1"/>
        <rFont val="Segoe UI"/>
        <family val="2"/>
      </rPr>
      <t>MÜP</t>
    </r>
  </si>
  <si>
    <r>
      <t>Exit</t>
    </r>
    <r>
      <rPr>
        <vertAlign val="subscript"/>
        <sz val="11"/>
        <color theme="1"/>
        <rFont val="Segoe UI"/>
        <family val="2"/>
      </rPr>
      <t>NKP</t>
    </r>
  </si>
  <si>
    <r>
      <t>Exit</t>
    </r>
    <r>
      <rPr>
        <vertAlign val="subscript"/>
        <sz val="11"/>
        <color theme="1"/>
        <rFont val="Segoe UI"/>
        <family val="2"/>
      </rPr>
      <t>Letztverbraucher</t>
    </r>
  </si>
  <si>
    <r>
      <t>Exit</t>
    </r>
    <r>
      <rPr>
        <vertAlign val="subscript"/>
        <sz val="11"/>
        <color theme="1"/>
        <rFont val="Segoe UI"/>
        <family val="2"/>
      </rPr>
      <t>Speicher</t>
    </r>
  </si>
  <si>
    <r>
      <t>Exit</t>
    </r>
    <r>
      <rPr>
        <vertAlign val="subscript"/>
        <sz val="11"/>
        <color theme="1"/>
        <rFont val="Segoe UI"/>
        <family val="2"/>
      </rPr>
      <t>GÜP</t>
    </r>
  </si>
  <si>
    <r>
      <t>Exit</t>
    </r>
    <r>
      <rPr>
        <vertAlign val="subscript"/>
        <sz val="11"/>
        <color theme="1"/>
        <rFont val="Segoe UI"/>
        <family val="2"/>
      </rPr>
      <t>MÜP</t>
    </r>
  </si>
  <si>
    <t>Hochwert (x)</t>
  </si>
  <si>
    <t>Rechtswert (y)</t>
  </si>
  <si>
    <t>UTM Zone 32N (siehe EPSG-Code 25832)</t>
  </si>
  <si>
    <t>Gauß-Krüger-Zone 3 (siehe EPSG-Code 31467)</t>
  </si>
  <si>
    <t>Bitte ordnen Sie jeden Knoten anhand seiner ID einem Standort (Standort-ID) zu.</t>
  </si>
  <si>
    <t>Bitte ordnen Sie jeden Druckregler und jeden Verdichter anhand seiner ID einem Standort (Standort-ID) zu.</t>
  </si>
  <si>
    <r>
      <t xml:space="preserve">Eindeutige Kennung der Ein- bzw. Ausspeiszone </t>
    </r>
    <r>
      <rPr>
        <b/>
        <vertAlign val="superscript"/>
        <sz val="11"/>
        <color theme="1"/>
        <rFont val="Segoe UI"/>
        <family val="2"/>
      </rPr>
      <t>1)</t>
    </r>
  </si>
  <si>
    <t>1) Sofern der NKP/NAP einer Einspeisezone bzw. Ausspeisezone zugeordnet wird, ist eine eindeutige Kennung dieser Zone zu nennen.</t>
  </si>
  <si>
    <t>NKP/NAP- oder Zonenwert</t>
  </si>
  <si>
    <t>Werte des NKP/ NAP</t>
  </si>
  <si>
    <t>Summenwerte der Zone</t>
  </si>
  <si>
    <t>Bitte ordnen Sie jeden NKP und jeden NAP anhand seiner ID einem Standort (Standort-ID) zu.</t>
  </si>
  <si>
    <t>Bitte ordnen Sie jeder Leitung anhand ihrer ID einem Anfang- und Endstandort (Standort-ID) zu.</t>
  </si>
  <si>
    <t>15.87</t>
  </si>
  <si>
    <t>15.88</t>
  </si>
  <si>
    <t>15.89</t>
  </si>
  <si>
    <t>15.90</t>
  </si>
  <si>
    <t>15.91</t>
  </si>
  <si>
    <t>15.92</t>
  </si>
  <si>
    <t>15.93</t>
  </si>
  <si>
    <t>15.94</t>
  </si>
  <si>
    <t>15.95</t>
  </si>
  <si>
    <t>15.96</t>
  </si>
  <si>
    <t>15.97</t>
  </si>
  <si>
    <t>15.98</t>
  </si>
  <si>
    <t>15.99</t>
  </si>
  <si>
    <t>Knotentyp
[R, V, K, A, N]</t>
  </si>
  <si>
    <t>Leitung aufgrund von Biogaseinspeisung</t>
  </si>
  <si>
    <t>Leitungen und Leitungsabschnitte</t>
  </si>
  <si>
    <t>Erläuterungen der FNB</t>
  </si>
  <si>
    <t>20.1</t>
  </si>
  <si>
    <t>20.2</t>
  </si>
  <si>
    <t>20.3</t>
  </si>
  <si>
    <t>20.4</t>
  </si>
  <si>
    <t>20.5</t>
  </si>
  <si>
    <t>20.6</t>
  </si>
  <si>
    <t>20.7</t>
  </si>
  <si>
    <t>20.8</t>
  </si>
  <si>
    <t>20.9</t>
  </si>
  <si>
    <t>20.10</t>
  </si>
  <si>
    <t>20.11</t>
  </si>
  <si>
    <t>20.12</t>
  </si>
  <si>
    <t>20.13</t>
  </si>
  <si>
    <t>20.14</t>
  </si>
  <si>
    <t>20.15</t>
  </si>
  <si>
    <t>20.16</t>
  </si>
  <si>
    <t>20.17</t>
  </si>
  <si>
    <t>20.18</t>
  </si>
  <si>
    <t>Nummer</t>
  </si>
  <si>
    <t>Erläuterung 1</t>
  </si>
  <si>
    <t>Erläuterung 2</t>
  </si>
  <si>
    <t>Erläuterung 3</t>
  </si>
  <si>
    <t>Erläuterung 4</t>
  </si>
  <si>
    <t>Tabellenblattname</t>
  </si>
  <si>
    <t>Tabellenblattnamen</t>
  </si>
  <si>
    <t>I H-Gas</t>
  </si>
  <si>
    <t>I L-Gas</t>
  </si>
  <si>
    <t>II Standorte</t>
  </si>
  <si>
    <t>II Knoten</t>
  </si>
  <si>
    <t>II Druckregler und Verdichter</t>
  </si>
  <si>
    <t>II NKP und NAP</t>
  </si>
  <si>
    <t>II Leitungen und Leitungsab.</t>
  </si>
  <si>
    <t>1.1</t>
  </si>
  <si>
    <t>1.2</t>
  </si>
  <si>
    <t>1.2.1</t>
  </si>
  <si>
    <t>1.2.2</t>
  </si>
  <si>
    <t>1.2.3</t>
  </si>
  <si>
    <t>1.2.4</t>
  </si>
  <si>
    <t>2.1</t>
  </si>
  <si>
    <t>2.1.1</t>
  </si>
  <si>
    <t>2.1.2</t>
  </si>
  <si>
    <t>2.1.3</t>
  </si>
  <si>
    <t>2.1.4</t>
  </si>
  <si>
    <t>2.1.5</t>
  </si>
  <si>
    <t>2.1.6</t>
  </si>
  <si>
    <t>2.1.7</t>
  </si>
  <si>
    <t>2.2</t>
  </si>
  <si>
    <t>2.2.1</t>
  </si>
  <si>
    <t>2.2.2</t>
  </si>
  <si>
    <t>2.2.3</t>
  </si>
  <si>
    <t>2.2.4</t>
  </si>
  <si>
    <t>2.2.5</t>
  </si>
  <si>
    <t>2.2.6</t>
  </si>
  <si>
    <t>3.1</t>
  </si>
  <si>
    <t>3.1.1</t>
  </si>
  <si>
    <t>3.1.2</t>
  </si>
  <si>
    <t>3.1.3</t>
  </si>
  <si>
    <t>3.1.4</t>
  </si>
  <si>
    <t>3.1.5</t>
  </si>
  <si>
    <t>3.1.6</t>
  </si>
  <si>
    <t>3.1.7</t>
  </si>
  <si>
    <t>3.2</t>
  </si>
  <si>
    <t>3.2.1</t>
  </si>
  <si>
    <t>3.2.2</t>
  </si>
  <si>
    <t>3.2.3</t>
  </si>
  <si>
    <t>3.2.4</t>
  </si>
  <si>
    <t>3.2.5</t>
  </si>
  <si>
    <t>3.2.6</t>
  </si>
  <si>
    <t>4.1</t>
  </si>
  <si>
    <t>4.1.1</t>
  </si>
  <si>
    <t>4.2</t>
  </si>
  <si>
    <t>4.2.1</t>
  </si>
  <si>
    <t>4.3</t>
  </si>
  <si>
    <t>4.3.1</t>
  </si>
  <si>
    <t>5.1</t>
  </si>
  <si>
    <t>5.2</t>
  </si>
  <si>
    <t>6.1</t>
  </si>
  <si>
    <t>6.2</t>
  </si>
  <si>
    <t>6.2.1</t>
  </si>
  <si>
    <t>6.2.2</t>
  </si>
  <si>
    <t>6.2.3</t>
  </si>
  <si>
    <t>6.2.4</t>
  </si>
  <si>
    <t>6.2.5</t>
  </si>
  <si>
    <t>6.2.6</t>
  </si>
  <si>
    <t>6.2.7</t>
  </si>
  <si>
    <t>6.2.8</t>
  </si>
  <si>
    <t>6.3</t>
  </si>
  <si>
    <t>6.4</t>
  </si>
  <si>
    <t>6.4.1</t>
  </si>
  <si>
    <t>6.4.2</t>
  </si>
  <si>
    <t>6.4.3</t>
  </si>
  <si>
    <t>6.4.4</t>
  </si>
  <si>
    <t>6.4.5</t>
  </si>
  <si>
    <t>6.4.6</t>
  </si>
  <si>
    <t>6.4.7</t>
  </si>
  <si>
    <t>6.4.8</t>
  </si>
  <si>
    <t>6.5</t>
  </si>
  <si>
    <t>6.6</t>
  </si>
  <si>
    <t>6.6.1</t>
  </si>
  <si>
    <t>6.6.2</t>
  </si>
  <si>
    <t>6.6.3</t>
  </si>
  <si>
    <t>6.6.4</t>
  </si>
  <si>
    <t>6.6.5</t>
  </si>
  <si>
    <t>6.6.6</t>
  </si>
  <si>
    <t>6.6.7</t>
  </si>
  <si>
    <t>6.6.8</t>
  </si>
  <si>
    <t>6.7</t>
  </si>
  <si>
    <t>6.8</t>
  </si>
  <si>
    <t>6.8.1</t>
  </si>
  <si>
    <t>6.8.2</t>
  </si>
  <si>
    <t>6.8.3</t>
  </si>
  <si>
    <t>6.8.4</t>
  </si>
  <si>
    <t>6.8.5</t>
  </si>
  <si>
    <t>6.8.6</t>
  </si>
  <si>
    <t>6.8.7</t>
  </si>
  <si>
    <t>6.8.8</t>
  </si>
  <si>
    <t>6.8.9</t>
  </si>
  <si>
    <t>6.8.10</t>
  </si>
  <si>
    <t>6.8.11</t>
  </si>
  <si>
    <t>6.8.12</t>
  </si>
  <si>
    <t>6.9</t>
  </si>
  <si>
    <t>6.10</t>
  </si>
  <si>
    <t>6.10.1</t>
  </si>
  <si>
    <t>6.10.2</t>
  </si>
  <si>
    <t>6.10.3</t>
  </si>
  <si>
    <t>6.10.4</t>
  </si>
  <si>
    <t>6.10.5</t>
  </si>
  <si>
    <t>6.10.6</t>
  </si>
  <si>
    <t>6.10.7</t>
  </si>
  <si>
    <t>6.10.8</t>
  </si>
  <si>
    <t>6.10.9</t>
  </si>
  <si>
    <t>6.10.10</t>
  </si>
  <si>
    <t>6.10.11</t>
  </si>
  <si>
    <t>6.10.12</t>
  </si>
  <si>
    <t>6.11</t>
  </si>
  <si>
    <t>6.12</t>
  </si>
  <si>
    <t>6.12.1</t>
  </si>
  <si>
    <t>6.12.2</t>
  </si>
  <si>
    <t>6.12.3</t>
  </si>
  <si>
    <t>6.12.4</t>
  </si>
  <si>
    <t>6.12.5</t>
  </si>
  <si>
    <t>6.12.6</t>
  </si>
  <si>
    <t>6.12.7</t>
  </si>
  <si>
    <t>6.12.8</t>
  </si>
  <si>
    <t>6.12.9</t>
  </si>
  <si>
    <t>6.12.10</t>
  </si>
  <si>
    <t>6.12.11</t>
  </si>
  <si>
    <t>6.12.12</t>
  </si>
  <si>
    <t>6.13</t>
  </si>
  <si>
    <t>6.14</t>
  </si>
  <si>
    <t>6.14.1</t>
  </si>
  <si>
    <t>6.14.2</t>
  </si>
  <si>
    <t>6.14.3</t>
  </si>
  <si>
    <t>6.14.4</t>
  </si>
  <si>
    <t>6.14.5</t>
  </si>
  <si>
    <t>6.14.6</t>
  </si>
  <si>
    <t>6.14.7</t>
  </si>
  <si>
    <t>6.14.8</t>
  </si>
  <si>
    <t>6.14.9</t>
  </si>
  <si>
    <t>6.14.10</t>
  </si>
  <si>
    <t>6.14.11</t>
  </si>
  <si>
    <t>6.14.12</t>
  </si>
  <si>
    <t>6.15</t>
  </si>
  <si>
    <t>6.15.1</t>
  </si>
  <si>
    <t>6.15.2</t>
  </si>
  <si>
    <t>7.1</t>
  </si>
  <si>
    <t>7.1.1</t>
  </si>
  <si>
    <t>7.1.2</t>
  </si>
  <si>
    <t>7.1.3</t>
  </si>
  <si>
    <t>7.1.4</t>
  </si>
  <si>
    <t>7.1.5</t>
  </si>
  <si>
    <t>7.1.6</t>
  </si>
  <si>
    <t>7.1.7</t>
  </si>
  <si>
    <t>7.1.8</t>
  </si>
  <si>
    <t>7.2</t>
  </si>
  <si>
    <t>7.2.1</t>
  </si>
  <si>
    <t>7.2.2</t>
  </si>
  <si>
    <t>7.2.3</t>
  </si>
  <si>
    <t>7.2.4</t>
  </si>
  <si>
    <t>7.2.5</t>
  </si>
  <si>
    <t>7.2.6</t>
  </si>
  <si>
    <t>7.2.7</t>
  </si>
  <si>
    <t>7.2.8</t>
  </si>
  <si>
    <t>7.3</t>
  </si>
  <si>
    <t>7.3.1</t>
  </si>
  <si>
    <t>7.3.2</t>
  </si>
  <si>
    <t>7.3.3</t>
  </si>
  <si>
    <t>7.3.4</t>
  </si>
  <si>
    <t>7.3.5</t>
  </si>
  <si>
    <t>7.3.6</t>
  </si>
  <si>
    <t>7.3.7</t>
  </si>
  <si>
    <t>7.3.8</t>
  </si>
  <si>
    <t>7.4</t>
  </si>
  <si>
    <t>7.4.1</t>
  </si>
  <si>
    <t>7.4.2</t>
  </si>
  <si>
    <t>7.4.3</t>
  </si>
  <si>
    <t>7.4.4</t>
  </si>
  <si>
    <t>7.4.5</t>
  </si>
  <si>
    <t>7.4.6</t>
  </si>
  <si>
    <t>7.4.7</t>
  </si>
  <si>
    <t>7.4.8</t>
  </si>
  <si>
    <t>7.4.9</t>
  </si>
  <si>
    <t>7.4.10</t>
  </si>
  <si>
    <t>7.4.11</t>
  </si>
  <si>
    <t>7.4.12</t>
  </si>
  <si>
    <t>7.5</t>
  </si>
  <si>
    <t>7.5.1</t>
  </si>
  <si>
    <t>7.5.2</t>
  </si>
  <si>
    <t>7.5.3</t>
  </si>
  <si>
    <t>7.5.4</t>
  </si>
  <si>
    <t>7.5.5</t>
  </si>
  <si>
    <t>7.5.6</t>
  </si>
  <si>
    <t>7.5.7</t>
  </si>
  <si>
    <t>7.5.8</t>
  </si>
  <si>
    <t>7.5.9</t>
  </si>
  <si>
    <t>7.5.10</t>
  </si>
  <si>
    <t>7.5.11</t>
  </si>
  <si>
    <t>7.5.12</t>
  </si>
  <si>
    <t>7.6</t>
  </si>
  <si>
    <t>7.6.1</t>
  </si>
  <si>
    <t>7.6.2</t>
  </si>
  <si>
    <t>7.6.3</t>
  </si>
  <si>
    <t>7.6.4</t>
  </si>
  <si>
    <t>7.6.5</t>
  </si>
  <si>
    <t>7.6.6</t>
  </si>
  <si>
    <t>7.6.7</t>
  </si>
  <si>
    <t>7.6.8</t>
  </si>
  <si>
    <t>7.6.9</t>
  </si>
  <si>
    <t>7.6.10</t>
  </si>
  <si>
    <t>7.6.11</t>
  </si>
  <si>
    <t>7.6.12</t>
  </si>
  <si>
    <t>7.7</t>
  </si>
  <si>
    <t>7.7.1</t>
  </si>
  <si>
    <t>7.7.2</t>
  </si>
  <si>
    <t>7.7.3</t>
  </si>
  <si>
    <t>7.7.4</t>
  </si>
  <si>
    <t>7.7.5</t>
  </si>
  <si>
    <t>7.7.6</t>
  </si>
  <si>
    <t>7.7.7</t>
  </si>
  <si>
    <t>7.7.8</t>
  </si>
  <si>
    <t>7.7.9</t>
  </si>
  <si>
    <t>7.7.10</t>
  </si>
  <si>
    <t>7.7.11</t>
  </si>
  <si>
    <t>7.7.12</t>
  </si>
  <si>
    <t>7.8</t>
  </si>
  <si>
    <t>7.8.1</t>
  </si>
  <si>
    <t>7.8.2</t>
  </si>
  <si>
    <t>8.1</t>
  </si>
  <si>
    <t>8.2</t>
  </si>
  <si>
    <t>8.2.1</t>
  </si>
  <si>
    <t>8.2.2</t>
  </si>
  <si>
    <t>8.2.3</t>
  </si>
  <si>
    <t>8.2.4</t>
  </si>
  <si>
    <t>9.1</t>
  </si>
  <si>
    <t>9.1.1</t>
  </si>
  <si>
    <t>9.1.2</t>
  </si>
  <si>
    <t>9.1.3</t>
  </si>
  <si>
    <t>9.1.4</t>
  </si>
  <si>
    <t>9.1.5</t>
  </si>
  <si>
    <t>9.1.6</t>
  </si>
  <si>
    <t>9.1.7</t>
  </si>
  <si>
    <t>9.2</t>
  </si>
  <si>
    <t>9.2.1</t>
  </si>
  <si>
    <t>9.2.2</t>
  </si>
  <si>
    <t>9.2.3</t>
  </si>
  <si>
    <t>9.2.4</t>
  </si>
  <si>
    <t>9.2.5</t>
  </si>
  <si>
    <t>9.2.6</t>
  </si>
  <si>
    <t>10.1</t>
  </si>
  <si>
    <t>10.1.1</t>
  </si>
  <si>
    <t>10.1.2</t>
  </si>
  <si>
    <t>10.1.3</t>
  </si>
  <si>
    <t>10.1.4</t>
  </si>
  <si>
    <t>10.1.5</t>
  </si>
  <si>
    <t>10.1.6</t>
  </si>
  <si>
    <t>10.1.7</t>
  </si>
  <si>
    <t>10.2</t>
  </si>
  <si>
    <t>10.2.1</t>
  </si>
  <si>
    <t>10.2.2</t>
  </si>
  <si>
    <t>10.2.3</t>
  </si>
  <si>
    <t>10.2.4</t>
  </si>
  <si>
    <t>10.2.5</t>
  </si>
  <si>
    <t>10.2.6</t>
  </si>
  <si>
    <t>11.1</t>
  </si>
  <si>
    <t>11.1.1</t>
  </si>
  <si>
    <t>11.2</t>
  </si>
  <si>
    <t>11.2.1</t>
  </si>
  <si>
    <t>11.3</t>
  </si>
  <si>
    <t>11.3.1</t>
  </si>
  <si>
    <t>12.1</t>
  </si>
  <si>
    <t>12.2</t>
  </si>
  <si>
    <t>13.1</t>
  </si>
  <si>
    <t>13.2</t>
  </si>
  <si>
    <t>13.2.1</t>
  </si>
  <si>
    <t>13.2.2</t>
  </si>
  <si>
    <t>13.2.3</t>
  </si>
  <si>
    <t>13.2.4</t>
  </si>
  <si>
    <t>13.2.5</t>
  </si>
  <si>
    <t>13.2.6</t>
  </si>
  <si>
    <t>13.2.7</t>
  </si>
  <si>
    <t>13.2.8</t>
  </si>
  <si>
    <t>13.3</t>
  </si>
  <si>
    <t>13.4</t>
  </si>
  <si>
    <t>13.4.1</t>
  </si>
  <si>
    <t>13.4.2</t>
  </si>
  <si>
    <t>13.4.3</t>
  </si>
  <si>
    <t>13.4.4</t>
  </si>
  <si>
    <t>13.4.5</t>
  </si>
  <si>
    <t>13.4.6</t>
  </si>
  <si>
    <t>13.4.7</t>
  </si>
  <si>
    <t>13.4.8</t>
  </si>
  <si>
    <t>13.5</t>
  </si>
  <si>
    <t>13.6</t>
  </si>
  <si>
    <t>13.6.1</t>
  </si>
  <si>
    <t>13.6.2</t>
  </si>
  <si>
    <t>13.6.3</t>
  </si>
  <si>
    <t>13.6.4</t>
  </si>
  <si>
    <t>13.6.5</t>
  </si>
  <si>
    <t>13.6.6</t>
  </si>
  <si>
    <t>13.6.7</t>
  </si>
  <si>
    <t>13.6.8</t>
  </si>
  <si>
    <t>13.7</t>
  </si>
  <si>
    <t>13.8</t>
  </si>
  <si>
    <t>13.8.1</t>
  </si>
  <si>
    <t>13.8.2</t>
  </si>
  <si>
    <t>13.8.3</t>
  </si>
  <si>
    <t>13.8.4</t>
  </si>
  <si>
    <t>13.8.5</t>
  </si>
  <si>
    <t>13.8.6</t>
  </si>
  <si>
    <t>13.8.7</t>
  </si>
  <si>
    <t>13.8.8</t>
  </si>
  <si>
    <t>13.8.9</t>
  </si>
  <si>
    <t>13.8.10</t>
  </si>
  <si>
    <t>13.8.11</t>
  </si>
  <si>
    <t>13.8.12</t>
  </si>
  <si>
    <t>13.9</t>
  </si>
  <si>
    <t>13.10</t>
  </si>
  <si>
    <t>13.10.1</t>
  </si>
  <si>
    <t>13.10.2</t>
  </si>
  <si>
    <t>13.10.3</t>
  </si>
  <si>
    <t>13.10.4</t>
  </si>
  <si>
    <t>13.10.5</t>
  </si>
  <si>
    <t>13.10.6</t>
  </si>
  <si>
    <t>13.10.7</t>
  </si>
  <si>
    <t>13.10.8</t>
  </si>
  <si>
    <t>13.10.9</t>
  </si>
  <si>
    <t>13.10.10</t>
  </si>
  <si>
    <t>13.10.11</t>
  </si>
  <si>
    <t>13.10.12</t>
  </si>
  <si>
    <t>13.11</t>
  </si>
  <si>
    <t>13.12</t>
  </si>
  <si>
    <t>13.12.1</t>
  </si>
  <si>
    <t>13.12.2</t>
  </si>
  <si>
    <t>13.12.3</t>
  </si>
  <si>
    <t>13.12.4</t>
  </si>
  <si>
    <t>13.12.5</t>
  </si>
  <si>
    <t>13.12.6</t>
  </si>
  <si>
    <t>13.12.7</t>
  </si>
  <si>
    <t>13.12.8</t>
  </si>
  <si>
    <t>13.12.9</t>
  </si>
  <si>
    <t>13.12.10</t>
  </si>
  <si>
    <t>13.12.11</t>
  </si>
  <si>
    <t>13.12.12</t>
  </si>
  <si>
    <t>13.13</t>
  </si>
  <si>
    <t>13.14</t>
  </si>
  <si>
    <t>13.14.1</t>
  </si>
  <si>
    <t>13.14.2</t>
  </si>
  <si>
    <t>13.14.3</t>
  </si>
  <si>
    <t>13.14.4</t>
  </si>
  <si>
    <t>13.14.5</t>
  </si>
  <si>
    <t>13.14.6</t>
  </si>
  <si>
    <t>13.14.7</t>
  </si>
  <si>
    <t>13.14.8</t>
  </si>
  <si>
    <t>13.14.9</t>
  </si>
  <si>
    <t>13.14.10</t>
  </si>
  <si>
    <t>13.14.11</t>
  </si>
  <si>
    <t>13.14.12</t>
  </si>
  <si>
    <t>13.15</t>
  </si>
  <si>
    <t>13.15.1</t>
  </si>
  <si>
    <t>13.15.2</t>
  </si>
  <si>
    <t>14.1</t>
  </si>
  <si>
    <t>14.1.1</t>
  </si>
  <si>
    <t>14.1.2</t>
  </si>
  <si>
    <t>14.1.3</t>
  </si>
  <si>
    <t>14.1.4</t>
  </si>
  <si>
    <t>14.1.5</t>
  </si>
  <si>
    <t>14.1.6</t>
  </si>
  <si>
    <t>14.1.7</t>
  </si>
  <si>
    <t>14.1.8</t>
  </si>
  <si>
    <t>14.2</t>
  </si>
  <si>
    <t>14.2.1</t>
  </si>
  <si>
    <t>14.2.2</t>
  </si>
  <si>
    <t>14.2.3</t>
  </si>
  <si>
    <t>14.2.4</t>
  </si>
  <si>
    <t>14.2.5</t>
  </si>
  <si>
    <t>14.2.6</t>
  </si>
  <si>
    <t>14.2.7</t>
  </si>
  <si>
    <t>14.2.8</t>
  </si>
  <si>
    <t>14.3</t>
  </si>
  <si>
    <t>14.3.1</t>
  </si>
  <si>
    <t>14.3.2</t>
  </si>
  <si>
    <t>14.3.3</t>
  </si>
  <si>
    <t>14.3.4</t>
  </si>
  <si>
    <t>14.3.5</t>
  </si>
  <si>
    <t>14.3.6</t>
  </si>
  <si>
    <t>14.3.7</t>
  </si>
  <si>
    <t>14.3.8</t>
  </si>
  <si>
    <t>14.4</t>
  </si>
  <si>
    <t>14.4.1</t>
  </si>
  <si>
    <t>14.4.2</t>
  </si>
  <si>
    <t>14.4.3</t>
  </si>
  <si>
    <t>14.4.4</t>
  </si>
  <si>
    <t>14.4.5</t>
  </si>
  <si>
    <t>14.4.6</t>
  </si>
  <si>
    <t>14.4.7</t>
  </si>
  <si>
    <t>14.4.8</t>
  </si>
  <si>
    <t>14.4.9</t>
  </si>
  <si>
    <t>14.4.10</t>
  </si>
  <si>
    <t>14.4.11</t>
  </si>
  <si>
    <t>14.4.12</t>
  </si>
  <si>
    <t>14.5</t>
  </si>
  <si>
    <t>14.5.1</t>
  </si>
  <si>
    <t>14.5.2</t>
  </si>
  <si>
    <t>14.5.3</t>
  </si>
  <si>
    <t>14.5.4</t>
  </si>
  <si>
    <t>14.5.5</t>
  </si>
  <si>
    <t>14.5.6</t>
  </si>
  <si>
    <t>14.5.7</t>
  </si>
  <si>
    <t>14.5.8</t>
  </si>
  <si>
    <t>14.5.9</t>
  </si>
  <si>
    <t>14.5.10</t>
  </si>
  <si>
    <t>14.5.11</t>
  </si>
  <si>
    <t>14.5.12</t>
  </si>
  <si>
    <t>14.6</t>
  </si>
  <si>
    <t>14.6.1</t>
  </si>
  <si>
    <t>14.6.2</t>
  </si>
  <si>
    <t>14.6.3</t>
  </si>
  <si>
    <t>14.6.4</t>
  </si>
  <si>
    <t>14.6.5</t>
  </si>
  <si>
    <t>14.6.6</t>
  </si>
  <si>
    <t>14.6.7</t>
  </si>
  <si>
    <t>14.6.8</t>
  </si>
  <si>
    <t>14.6.9</t>
  </si>
  <si>
    <t>14.6.10</t>
  </si>
  <si>
    <t>14.6.11</t>
  </si>
  <si>
    <t>14.6.12</t>
  </si>
  <si>
    <t>14.7</t>
  </si>
  <si>
    <t>14.7.1</t>
  </si>
  <si>
    <t>14.7.2</t>
  </si>
  <si>
    <t>14.7.3</t>
  </si>
  <si>
    <t>14.7.4</t>
  </si>
  <si>
    <t>14.7.5</t>
  </si>
  <si>
    <t>14.7.6</t>
  </si>
  <si>
    <t>14.7.7</t>
  </si>
  <si>
    <t>14.7.8</t>
  </si>
  <si>
    <t>14.7.9</t>
  </si>
  <si>
    <t>14.7.10</t>
  </si>
  <si>
    <t>14.7.11</t>
  </si>
  <si>
    <t>14.7.12</t>
  </si>
  <si>
    <t>14.8</t>
  </si>
  <si>
    <t>14.8.1</t>
  </si>
  <si>
    <t>14.8.2</t>
  </si>
  <si>
    <t>Nummern Tabellenblatt I H-Gas</t>
  </si>
  <si>
    <t>Nummern Tabellenblatt I L-Gas</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</si>
  <si>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</si>
  <si>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</si>
  <si>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</si>
  <si>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</si>
  <si>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</si>
  <si>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</si>
  <si>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</si>
  <si>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</si>
  <si>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</si>
  <si>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</si>
  <si>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</si>
  <si>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</si>
  <si>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</si>
  <si>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</si>
  <si>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</si>
  <si>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</si>
  <si>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</si>
  <si>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</si>
  <si>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</si>
  <si>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</si>
  <si>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</si>
  <si>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</si>
  <si>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</si>
  <si>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</si>
  <si>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</si>
  <si>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</si>
  <si>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</si>
  <si>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</si>
  <si>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</si>
  <si>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</si>
  <si>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</si>
  <si>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</si>
  <si>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</si>
  <si>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</si>
  <si>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</si>
  <si>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</si>
  <si>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</si>
  <si>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</si>
  <si>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</si>
  <si>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</si>
  <si>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</si>
  <si>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</si>
  <si>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</si>
  <si>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</si>
  <si>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</si>
  <si>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</si>
  <si>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</si>
  <si>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</si>
  <si>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</si>
  <si>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</si>
  <si>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</si>
  <si>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</si>
  <si>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</si>
  <si>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</si>
  <si>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</si>
  <si>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</si>
  <si>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</si>
  <si>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</si>
  <si>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</si>
  <si>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</si>
  <si>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</si>
  <si>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</si>
  <si>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</si>
  <si>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</si>
  <si>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</si>
  <si>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</si>
  <si>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</si>
  <si>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</si>
  <si>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</si>
  <si>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</si>
  <si>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</si>
  <si>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</si>
  <si>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</si>
  <si>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</si>
  <si>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</si>
  <si>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</si>
  <si>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</si>
  <si>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</si>
  <si>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</si>
  <si>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</si>
  <si>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</si>
  <si>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4.2.2</t>
  </si>
  <si>
    <t>11.2.2</t>
  </si>
  <si>
    <t>Datenerhebung zum 3. Effizienzvergleich der FNB Gas</t>
  </si>
  <si>
    <t xml:space="preserve">Betreiben Sie Leitungen oder Leitungsabschnitte mit einer Durchmesserklasse A
(DN: x ≥ 1000 mm) in der gewählten Druckstufe am letzten Tag des Bezugsjahres? </t>
  </si>
  <si>
    <t>Leitungsdurchmesserklasse A (DN: x ≥ 1000 mm)</t>
  </si>
  <si>
    <t>Leitungsdurchmesserklasse B (DN: 700 mm ≤ x &lt; 1000 mm)</t>
  </si>
  <si>
    <t>Betreiben Sie Leitungen oder Leitungsabschnitte mit einer Durchmesserklasse C
DN: 500 mm ≤ x &lt; 700 mm) in der gewählten Druckstufe am letzten Tag des Bezugsjahres?</t>
  </si>
  <si>
    <t>Leitungsdurchmesserklasse C (DN: 500 mm ≤ x &lt; 700 mm)</t>
  </si>
  <si>
    <t>Betreiben Sie Leitungen oder Leitungsabschnitte mit einer Durchmesserklasse B
(DN: 700 mm ≤ x &lt; 1000 mm) in der gewählten Druckstufe am letzten Tag des Bezugsjahres?</t>
  </si>
  <si>
    <t>Betreiben Sie Leitungen oder Leitungsabschnitte mit einer Durchmesserklasse D
(DN: 350 mm ≤ x &lt; 500 mm bzw. DA: 355 mm ≤ x &lt; 500 mm) in der gewählten Druckstufe am letzten Tag des Bezugsjahres?</t>
  </si>
  <si>
    <t>Leitungsdurchmesserklasse D (DN: 350 mm ≤ x &lt; 500 mm bzw. DA: 355 mm ≤ x &lt; 500 mm)</t>
  </si>
  <si>
    <t>Betreiben Sie Leitungen oder Leitungsabschnitte mit einer Durchmesserklasse E
(DN: 200 mm ≤ x &lt; 350 mm bzw. DA: 225 mm ≤ x &lt; 355 mm) in der gewählten Druckstufe am letzten Tag des Bezugsjahres?</t>
  </si>
  <si>
    <t>Leitungsdurchmesserklasse E (DN: 200 mm ≤ x &lt; 350 mm bzw. DA: 225 mm ≤ x &lt; 355 mm)</t>
  </si>
  <si>
    <t>Betreiben Sie Leitungen oder Leitungsabschnitte mit einer Durchmesserklasse F
(DN: 100 mm ≤ x &lt; 200 mm bzw. DA: 110 mm ≤ x &lt; 225 mm) in der gewählten Druckstufe am letzten Tag des Bezugsjahres?</t>
  </si>
  <si>
    <t>Leitungsdurchmesserklasse F (DN: 100 mm ≤ x &lt; 200 mm bzw. DA: 110 mm ≤ x &lt; 225 mm)</t>
  </si>
  <si>
    <t>Betreiben Sie Leitungen oder Leitungsabschnitte mit einer Durchmesserklasse G
(DN: x &lt; 100 mm bzw. DA: x &lt; 110 mm) in der gewählten Druckstufe am letzten Tag des Bezugsjahres?</t>
  </si>
  <si>
    <t>Leitungsdurchmesserklasse G (DN: x &lt; 100 mm bzw. DA: x &lt; 110 mm)</t>
  </si>
  <si>
    <t>Gab es bei Ihnen Netzübergänge im Bezugsjahr?</t>
  </si>
  <si>
    <t>Anzahl der Netzübergänge im Bezugsjahr</t>
  </si>
  <si>
    <t>1.2.5</t>
  </si>
  <si>
    <t>1.2.6</t>
  </si>
  <si>
    <t>8.2.5</t>
  </si>
  <si>
    <t>8.2.6</t>
  </si>
  <si>
    <t>nein</t>
  </si>
  <si>
    <t>MD (&gt; 0,1 bar und ≤ 1 bar )</t>
  </si>
  <si>
    <t>HD 4 (&gt; 70 bar)</t>
  </si>
  <si>
    <t>HD 3 (&gt; 16 bar und ≤ 70 bar)</t>
  </si>
  <si>
    <t>HD 2 (&gt; 5 bar und ≤ 16 bar)</t>
  </si>
  <si>
    <t>HD 1 (&gt; 1 bar und ≤ 5 bar)</t>
  </si>
  <si>
    <t>davon Fremdnutzungsanteil</t>
  </si>
  <si>
    <t>MWh/h</t>
  </si>
  <si>
    <t>Jahreshöchstlast - Ausspeisung</t>
  </si>
  <si>
    <t>maximaler Druck (technisch)
in bar</t>
  </si>
  <si>
    <t>minimaler Druck (technisch)
in bar</t>
  </si>
  <si>
    <t>maximaler Druck (vertraglich)
in bar</t>
  </si>
  <si>
    <t>minimaler Druck (vertraglich)
in bar</t>
  </si>
  <si>
    <r>
      <t>Q</t>
    </r>
    <r>
      <rPr>
        <b/>
        <vertAlign val="subscript"/>
        <sz val="11"/>
        <color theme="1"/>
        <rFont val="Segoe UI"/>
        <family val="2"/>
      </rPr>
      <t>max Einsp b</t>
    </r>
    <r>
      <rPr>
        <b/>
        <sz val="11"/>
        <color theme="1"/>
        <rFont val="Segoe UI"/>
        <family val="2"/>
      </rPr>
      <t xml:space="preserve">
buchbar
in m</t>
    </r>
    <r>
      <rPr>
        <b/>
        <vertAlign val="subscript"/>
        <sz val="11"/>
        <color theme="1"/>
        <rFont val="Segoe UI"/>
        <family val="2"/>
      </rPr>
      <t>n</t>
    </r>
    <r>
      <rPr>
        <b/>
        <sz val="11"/>
        <color theme="1"/>
        <rFont val="Segoe UI"/>
        <family val="2"/>
      </rPr>
      <t>³/h</t>
    </r>
  </si>
  <si>
    <r>
      <t>Q</t>
    </r>
    <r>
      <rPr>
        <b/>
        <vertAlign val="subscript"/>
        <sz val="11"/>
        <color theme="1"/>
        <rFont val="Segoe UI"/>
        <family val="2"/>
      </rPr>
      <t>max Einsp g</t>
    </r>
    <r>
      <rPr>
        <b/>
        <sz val="11"/>
        <color theme="1"/>
        <rFont val="Segoe UI"/>
        <family val="2"/>
      </rPr>
      <t xml:space="preserve">
gebucht 
in m</t>
    </r>
    <r>
      <rPr>
        <b/>
        <vertAlign val="subscript"/>
        <sz val="11"/>
        <color theme="1"/>
        <rFont val="Segoe UI"/>
        <family val="2"/>
      </rPr>
      <t>n</t>
    </r>
    <r>
      <rPr>
        <b/>
        <sz val="11"/>
        <color theme="1"/>
        <rFont val="Segoe UI"/>
        <family val="2"/>
      </rPr>
      <t>³/h</t>
    </r>
  </si>
  <si>
    <t>6.15.3</t>
  </si>
  <si>
    <t>13.15.3</t>
  </si>
  <si>
    <t>7.8.3</t>
  </si>
  <si>
    <t>14.8.3</t>
  </si>
  <si>
    <t xml:space="preserve">davon Fremdnutzungsanteil am letzten Tag des Bezugsjahres </t>
  </si>
  <si>
    <t>davon Fremdnutzungsanteil am letzten Tag des Bezugsjahres</t>
  </si>
  <si>
    <t>davon Netzlänge aufgrund von Biogaseinspeisung am letzten Tag des Bezugsjahres</t>
  </si>
  <si>
    <t>davon Rohrvolumen aufgrund von Biogaseinspeisung am letzten Tag des Bezugsjahres</t>
  </si>
  <si>
    <t>4.1.2</t>
  </si>
  <si>
    <t>4.3.2</t>
  </si>
  <si>
    <t>11.1.2</t>
  </si>
  <si>
    <t>4.1.3</t>
  </si>
  <si>
    <t>11.1.3</t>
  </si>
  <si>
    <t>4.2.3</t>
  </si>
  <si>
    <t>11.2.3</t>
  </si>
  <si>
    <t>11.3.2</t>
  </si>
  <si>
    <t>4.3.3</t>
  </si>
  <si>
    <t>11.3.3</t>
  </si>
  <si>
    <t>5.1.1</t>
  </si>
  <si>
    <t>5.1.2</t>
  </si>
  <si>
    <t>5.1.3</t>
  </si>
  <si>
    <t>12.1.1</t>
  </si>
  <si>
    <t>12.1.2</t>
  </si>
  <si>
    <t>5.2.1</t>
  </si>
  <si>
    <t>5.2.2</t>
  </si>
  <si>
    <t>12.2.1</t>
  </si>
  <si>
    <t>12.2.2</t>
  </si>
  <si>
    <t>Rohrvolumen (Raumvolumen) getrennt nach Leitungsdurchmesserklassen, Materialklassen und Druckbereichen</t>
  </si>
  <si>
    <t>Rohrvolumen (Raumvolumen) in Summe am letzten Tag des Bezugsjahres</t>
  </si>
  <si>
    <r>
      <t>Fremdnutzungsanteil(e)
in m</t>
    </r>
    <r>
      <rPr>
        <b/>
        <vertAlign val="subscript"/>
        <sz val="11"/>
        <color theme="1"/>
        <rFont val="Segoe UI"/>
        <family val="2"/>
      </rPr>
      <t>n</t>
    </r>
    <r>
      <rPr>
        <b/>
        <sz val="11"/>
        <color theme="1"/>
        <rFont val="Segoe UI"/>
        <family val="2"/>
      </rPr>
      <t>³/h</t>
    </r>
  </si>
  <si>
    <t>Wirkungsgrad
in %</t>
  </si>
  <si>
    <r>
      <t>Durchfluss
in m</t>
    </r>
    <r>
      <rPr>
        <b/>
        <vertAlign val="subscript"/>
        <sz val="11"/>
        <color theme="1"/>
        <rFont val="Segoe UI"/>
        <family val="2"/>
      </rPr>
      <t>n</t>
    </r>
    <r>
      <rPr>
        <b/>
        <sz val="11"/>
        <color theme="1"/>
        <rFont val="Segoe UI"/>
        <family val="2"/>
      </rPr>
      <t>³/h</t>
    </r>
  </si>
  <si>
    <t>Netzkopplungs - und Netzanschlusspunkte</t>
  </si>
  <si>
    <r>
      <t>Q</t>
    </r>
    <r>
      <rPr>
        <b/>
        <vertAlign val="subscript"/>
        <sz val="11"/>
        <color theme="1"/>
        <rFont val="Segoe UI"/>
        <family val="2"/>
      </rPr>
      <t>max Aussp</t>
    </r>
    <r>
      <rPr>
        <b/>
        <sz val="11"/>
        <color theme="1"/>
        <rFont val="Segoe UI"/>
        <family val="2"/>
      </rPr>
      <t xml:space="preserve">
in m</t>
    </r>
    <r>
      <rPr>
        <b/>
        <vertAlign val="subscript"/>
        <sz val="11"/>
        <color theme="1"/>
        <rFont val="Segoe UI"/>
        <family val="2"/>
      </rPr>
      <t>n</t>
    </r>
    <r>
      <rPr>
        <b/>
        <sz val="11"/>
        <color theme="1"/>
        <rFont val="Segoe UI"/>
        <family val="2"/>
      </rPr>
      <t>³/h</t>
    </r>
  </si>
  <si>
    <r>
      <t>Q</t>
    </r>
    <r>
      <rPr>
        <b/>
        <vertAlign val="subscript"/>
        <sz val="11"/>
        <color theme="1"/>
        <rFont val="Segoe UI"/>
        <family val="2"/>
      </rPr>
      <t>max Aussp b</t>
    </r>
    <r>
      <rPr>
        <b/>
        <sz val="11"/>
        <color theme="1"/>
        <rFont val="Segoe UI"/>
        <family val="2"/>
      </rPr>
      <t xml:space="preserve">
buch- bzw. bestellbar
in m</t>
    </r>
    <r>
      <rPr>
        <b/>
        <vertAlign val="subscript"/>
        <sz val="11"/>
        <color theme="1"/>
        <rFont val="Segoe UI"/>
        <family val="2"/>
      </rPr>
      <t>n</t>
    </r>
    <r>
      <rPr>
        <b/>
        <sz val="11"/>
        <color theme="1"/>
        <rFont val="Segoe UI"/>
        <family val="2"/>
      </rPr>
      <t>³/h</t>
    </r>
  </si>
  <si>
    <r>
      <t>Q</t>
    </r>
    <r>
      <rPr>
        <b/>
        <vertAlign val="subscript"/>
        <sz val="11"/>
        <color theme="1"/>
        <rFont val="Segoe UI"/>
        <family val="2"/>
      </rPr>
      <t>max Aussp g</t>
    </r>
    <r>
      <rPr>
        <b/>
        <sz val="11"/>
        <color theme="1"/>
        <rFont val="Segoe UI"/>
        <family val="2"/>
      </rPr>
      <t xml:space="preserve">
gebucht bzw. bestellt
in m</t>
    </r>
    <r>
      <rPr>
        <b/>
        <vertAlign val="subscript"/>
        <sz val="11"/>
        <color theme="1"/>
        <rFont val="Segoe UI"/>
        <family val="2"/>
      </rPr>
      <t>n</t>
    </r>
    <r>
      <rPr>
        <b/>
        <sz val="11"/>
        <color theme="1"/>
        <rFont val="Segoe UI"/>
        <family val="2"/>
      </rPr>
      <t>³/h</t>
    </r>
  </si>
  <si>
    <r>
      <t>Q</t>
    </r>
    <r>
      <rPr>
        <b/>
        <vertAlign val="subscript"/>
        <sz val="11"/>
        <color theme="1"/>
        <rFont val="Segoe UI"/>
        <family val="2"/>
      </rPr>
      <t>max Aussp gesamt</t>
    </r>
    <r>
      <rPr>
        <b/>
        <sz val="11"/>
        <color theme="1"/>
        <rFont val="Segoe UI"/>
        <family val="2"/>
      </rPr>
      <t xml:space="preserve">
(an diesem Punkt zum Zeitpunkt von Q</t>
    </r>
    <r>
      <rPr>
        <b/>
        <vertAlign val="subscript"/>
        <sz val="11"/>
        <color theme="1"/>
        <rFont val="Segoe UI"/>
        <family val="2"/>
      </rPr>
      <t>max, Aussp</t>
    </r>
    <r>
      <rPr>
        <b/>
        <sz val="11"/>
        <color theme="1"/>
        <rFont val="Segoe UI"/>
        <family val="2"/>
      </rPr>
      <t>)
in m</t>
    </r>
    <r>
      <rPr>
        <b/>
        <vertAlign val="subscript"/>
        <sz val="11"/>
        <color theme="1"/>
        <rFont val="Segoe UI"/>
        <family val="2"/>
      </rPr>
      <t>n</t>
    </r>
    <r>
      <rPr>
        <b/>
        <sz val="11"/>
        <color theme="1"/>
        <rFont val="Segoe UI"/>
        <family val="2"/>
      </rPr>
      <t>³/h</t>
    </r>
  </si>
  <si>
    <t>1.3</t>
  </si>
  <si>
    <t>1.3.1</t>
  </si>
  <si>
    <t>1.3.2</t>
  </si>
  <si>
    <t>1.3.3</t>
  </si>
  <si>
    <t>1.3.4</t>
  </si>
  <si>
    <t>1.3.5</t>
  </si>
  <si>
    <t>1.3.6</t>
  </si>
  <si>
    <t>1.3.7</t>
  </si>
  <si>
    <t>1.3.8</t>
  </si>
  <si>
    <t>1.3.9</t>
  </si>
  <si>
    <t>1.3.10</t>
  </si>
  <si>
    <t>1.3.11</t>
  </si>
  <si>
    <t>Beschlusszeichen</t>
  </si>
  <si>
    <t>8.3</t>
  </si>
  <si>
    <t>8.3.1</t>
  </si>
  <si>
    <t>8.3.2</t>
  </si>
  <si>
    <t>8.3.3</t>
  </si>
  <si>
    <t>8.3.4</t>
  </si>
  <si>
    <t>8.3.5</t>
  </si>
  <si>
    <t>8.3.6</t>
  </si>
  <si>
    <t>8.3.7</t>
  </si>
  <si>
    <t>8.3.8</t>
  </si>
  <si>
    <t>8.3.9</t>
  </si>
  <si>
    <t>8.3.10</t>
  </si>
  <si>
    <t>8.3.11</t>
  </si>
  <si>
    <r>
      <t>Q</t>
    </r>
    <r>
      <rPr>
        <b/>
        <vertAlign val="subscript"/>
        <sz val="11"/>
        <color theme="1"/>
        <rFont val="Segoe UI"/>
        <family val="2"/>
      </rPr>
      <t>max Einsp gesamt</t>
    </r>
    <r>
      <rPr>
        <b/>
        <sz val="11"/>
        <color theme="1"/>
        <rFont val="Segoe UI"/>
        <family val="2"/>
      </rPr>
      <t xml:space="preserve">
(an diesem Punkt zum Zeitpunkt von Q</t>
    </r>
    <r>
      <rPr>
        <b/>
        <vertAlign val="subscript"/>
        <sz val="11"/>
        <color theme="1"/>
        <rFont val="Segoe UI"/>
        <family val="2"/>
      </rPr>
      <t>max Einsp</t>
    </r>
    <r>
      <rPr>
        <b/>
        <sz val="11"/>
        <color theme="1"/>
        <rFont val="Segoe UI"/>
        <family val="2"/>
      </rPr>
      <t>)
in m</t>
    </r>
    <r>
      <rPr>
        <b/>
        <vertAlign val="subscript"/>
        <sz val="11"/>
        <color theme="1"/>
        <rFont val="Segoe UI"/>
        <family val="2"/>
      </rPr>
      <t>n</t>
    </r>
    <r>
      <rPr>
        <b/>
        <sz val="11"/>
        <color theme="1"/>
        <rFont val="Segoe UI"/>
        <family val="2"/>
      </rPr>
      <t>³/h</t>
    </r>
  </si>
  <si>
    <t>Fremdnutzungsanteil(e) der Leitung
in km</t>
  </si>
  <si>
    <t>Netzlänge der Leitung
in km</t>
  </si>
  <si>
    <t>Innendurchmesser
in mm</t>
  </si>
  <si>
    <t>Nenndruck
in bar</t>
  </si>
  <si>
    <t>Rohrvolumen (Raumvolumen) der Leitung
in m³</t>
  </si>
  <si>
    <t>Fremdnutzungsanteil(e) des Rohrvolumens
in m³</t>
  </si>
  <si>
    <t>Fremdnutzungsanteil(e) des NKP/ NAP
in %</t>
  </si>
  <si>
    <t>Mengengewichteter Betriebsdruck
in bar</t>
  </si>
  <si>
    <t>Aktenzeichen 1</t>
  </si>
  <si>
    <t>Aktenzeichen 2</t>
  </si>
  <si>
    <t>Aktenzeichen 3</t>
  </si>
  <si>
    <t>Aktenzeichen 4</t>
  </si>
  <si>
    <t>Aktenzeichen 5</t>
  </si>
  <si>
    <t>Aktenzeichen 6</t>
  </si>
  <si>
    <t>Aktenzeichen 7</t>
  </si>
  <si>
    <t>Aktenzeichen 8</t>
  </si>
  <si>
    <t>Aktenzeichen 9</t>
  </si>
  <si>
    <t>Aktenzeichen 10</t>
  </si>
  <si>
    <t>Aktenzeichen 11</t>
  </si>
  <si>
    <t>Aktenzeichen des Beschlusses zur Investitionsmaßnahme</t>
  </si>
  <si>
    <t>druckgeregelt
in bar</t>
  </si>
  <si>
    <t>Anschlussdruckebene
in bar</t>
  </si>
  <si>
    <t>Beginn des Bezugsjahres</t>
  </si>
  <si>
    <t>Ende des Bezugsjahres</t>
  </si>
  <si>
    <t>1.2.7</t>
  </si>
  <si>
    <t>1.2.8</t>
  </si>
  <si>
    <t>8.2.7</t>
  </si>
  <si>
    <t>8.2.8</t>
  </si>
  <si>
    <t>3.1.8</t>
  </si>
  <si>
    <t>3.2.7</t>
  </si>
  <si>
    <t>9.1.8</t>
  </si>
  <si>
    <t>9.2.7</t>
  </si>
  <si>
    <t>10.1.8</t>
  </si>
  <si>
    <t>Datum der zeitgleichen Jahreshöchstlast aller Einspeisungen im Bezugsjahr</t>
  </si>
  <si>
    <t>Datum der zeitgleichen Jahreshöchstlast aller Ausspeisungen im Bezugsjahr</t>
  </si>
  <si>
    <t>10.2.7</t>
  </si>
  <si>
    <t>2.1.8</t>
  </si>
  <si>
    <t>2.1.9</t>
  </si>
  <si>
    <t>2.1.10</t>
  </si>
  <si>
    <t>2.1.11</t>
  </si>
  <si>
    <t>2.1.12</t>
  </si>
  <si>
    <t>2.1.13</t>
  </si>
  <si>
    <t>2.2.7</t>
  </si>
  <si>
    <t>2.2.8</t>
  </si>
  <si>
    <t>2.2.9</t>
  </si>
  <si>
    <t>2.2.10</t>
  </si>
  <si>
    <t>2.2.11</t>
  </si>
  <si>
    <t>2.2.12</t>
  </si>
  <si>
    <t>9.1.9</t>
  </si>
  <si>
    <t>9.1.10</t>
  </si>
  <si>
    <t>9.1.11</t>
  </si>
  <si>
    <t>9.1.12</t>
  </si>
  <si>
    <t>9.1.13</t>
  </si>
  <si>
    <t>9.2.8</t>
  </si>
  <si>
    <t>9.2.9</t>
  </si>
  <si>
    <t>9.2.10</t>
  </si>
  <si>
    <t>9.2.11</t>
  </si>
  <si>
    <t>9.2.12</t>
  </si>
  <si>
    <t>3.1.9</t>
  </si>
  <si>
    <t>3.1.10</t>
  </si>
  <si>
    <t>3.1.11</t>
  </si>
  <si>
    <t>3.1.12</t>
  </si>
  <si>
    <t>3.1.13</t>
  </si>
  <si>
    <t>3.1.14</t>
  </si>
  <si>
    <t>3.2.8</t>
  </si>
  <si>
    <t>3.2.9</t>
  </si>
  <si>
    <t>3.2.10</t>
  </si>
  <si>
    <t>3.2.11</t>
  </si>
  <si>
    <t>3.2.12</t>
  </si>
  <si>
    <t>3.2.13</t>
  </si>
  <si>
    <t>10.1.9</t>
  </si>
  <si>
    <t>10.1.10</t>
  </si>
  <si>
    <t>10.1.11</t>
  </si>
  <si>
    <t>10.1.12</t>
  </si>
  <si>
    <t>10.1.13</t>
  </si>
  <si>
    <t>10.1.14</t>
  </si>
  <si>
    <t>10.2.8</t>
  </si>
  <si>
    <t>10.2.9</t>
  </si>
  <si>
    <t>10.2.10</t>
  </si>
  <si>
    <t>10.2.11</t>
  </si>
  <si>
    <t>10.2.12</t>
  </si>
  <si>
    <t>10.2.13</t>
  </si>
  <si>
    <t>Definitionen</t>
  </si>
  <si>
    <t>Definition</t>
  </si>
  <si>
    <t>Version</t>
  </si>
  <si>
    <t>Bezeichnung</t>
  </si>
  <si>
    <t>Einheit</t>
  </si>
  <si>
    <t>A.1</t>
  </si>
  <si>
    <t>A.2</t>
  </si>
  <si>
    <t>A.3</t>
  </si>
  <si>
    <t>A.4</t>
  </si>
  <si>
    <t>A.5</t>
  </si>
  <si>
    <t>A.6</t>
  </si>
  <si>
    <t>A.7</t>
  </si>
  <si>
    <t>A.8</t>
  </si>
  <si>
    <t>A.9</t>
  </si>
  <si>
    <t>A.10</t>
  </si>
  <si>
    <t>A.11</t>
  </si>
  <si>
    <t>I.1</t>
  </si>
  <si>
    <t>I.2</t>
  </si>
  <si>
    <t>I.3</t>
  </si>
  <si>
    <t>I.4</t>
  </si>
  <si>
    <t>I.5</t>
  </si>
  <si>
    <t>I.6</t>
  </si>
  <si>
    <t>I.7</t>
  </si>
  <si>
    <t>I.8</t>
  </si>
  <si>
    <t>I.9</t>
  </si>
  <si>
    <t>I.10</t>
  </si>
  <si>
    <t>I.11</t>
  </si>
  <si>
    <t>I.12</t>
  </si>
  <si>
    <t>I.13</t>
  </si>
  <si>
    <t>I.14</t>
  </si>
  <si>
    <t>I.15</t>
  </si>
  <si>
    <t>I.16</t>
  </si>
  <si>
    <t>I.17</t>
  </si>
  <si>
    <t>I.18</t>
  </si>
  <si>
    <t>I.19</t>
  </si>
  <si>
    <t>I.20</t>
  </si>
  <si>
    <t>I.21</t>
  </si>
  <si>
    <t>I.22</t>
  </si>
  <si>
    <t>I.23</t>
  </si>
  <si>
    <t>I.24</t>
  </si>
  <si>
    <t>I.25</t>
  </si>
  <si>
    <t>I.26</t>
  </si>
  <si>
    <t>I.27</t>
  </si>
  <si>
    <t>I.28</t>
  </si>
  <si>
    <t>I.29</t>
  </si>
  <si>
    <t>I.30</t>
  </si>
  <si>
    <t>I.31</t>
  </si>
  <si>
    <t>I.32</t>
  </si>
  <si>
    <t>I.33</t>
  </si>
  <si>
    <t>I.34</t>
  </si>
  <si>
    <t>I.35</t>
  </si>
  <si>
    <t>I.36</t>
  </si>
  <si>
    <t>II.1</t>
  </si>
  <si>
    <t>II.2</t>
  </si>
  <si>
    <t>II.3</t>
  </si>
  <si>
    <t>II.4</t>
  </si>
  <si>
    <t>II.5</t>
  </si>
  <si>
    <t>II.6</t>
  </si>
  <si>
    <t>II.7</t>
  </si>
  <si>
    <t>II.8</t>
  </si>
  <si>
    <t>II.9</t>
  </si>
  <si>
    <t>II.10</t>
  </si>
  <si>
    <t>II.11</t>
  </si>
  <si>
    <t>II.12</t>
  </si>
  <si>
    <t>II.13</t>
  </si>
  <si>
    <t>II.14</t>
  </si>
  <si>
    <t>II.15</t>
  </si>
  <si>
    <t>II.16</t>
  </si>
  <si>
    <t>II.17</t>
  </si>
  <si>
    <t>II.18</t>
  </si>
  <si>
    <t>II.19</t>
  </si>
  <si>
    <t>II.20</t>
  </si>
  <si>
    <t>II.21</t>
  </si>
  <si>
    <t>II.22</t>
  </si>
  <si>
    <t>II.23</t>
  </si>
  <si>
    <t>II.24</t>
  </si>
  <si>
    <t>II.25</t>
  </si>
  <si>
    <t>II.26</t>
  </si>
  <si>
    <t>II.27</t>
  </si>
  <si>
    <t>II.28</t>
  </si>
  <si>
    <t>II.29</t>
  </si>
  <si>
    <t>II.30</t>
  </si>
  <si>
    <t>II.31</t>
  </si>
  <si>
    <t>II.32</t>
  </si>
  <si>
    <t>II.33</t>
  </si>
  <si>
    <t>II.34</t>
  </si>
  <si>
    <t>II.35</t>
  </si>
  <si>
    <t>II.36</t>
  </si>
  <si>
    <t>II.37</t>
  </si>
  <si>
    <t>II.38</t>
  </si>
  <si>
    <t>II.39</t>
  </si>
  <si>
    <t>II.40</t>
  </si>
  <si>
    <t>II.41</t>
  </si>
  <si>
    <t>II.42</t>
  </si>
  <si>
    <t>II.43</t>
  </si>
  <si>
    <t>II.44</t>
  </si>
  <si>
    <t>II.45</t>
  </si>
  <si>
    <t>II.46</t>
  </si>
  <si>
    <t>II.47</t>
  </si>
  <si>
    <t>II.48</t>
  </si>
  <si>
    <t>II.49</t>
  </si>
  <si>
    <t>II.50</t>
  </si>
  <si>
    <t>II.51</t>
  </si>
  <si>
    <t>II.52</t>
  </si>
  <si>
    <t>II.53</t>
  </si>
  <si>
    <t>II.54</t>
  </si>
  <si>
    <t>II.55</t>
  </si>
  <si>
    <t>II.56</t>
  </si>
  <si>
    <t>II.57</t>
  </si>
  <si>
    <t>II.58</t>
  </si>
  <si>
    <t>II.59</t>
  </si>
  <si>
    <t>II.60</t>
  </si>
  <si>
    <t>II.61</t>
  </si>
  <si>
    <t>II.62</t>
  </si>
  <si>
    <t>II.63</t>
  </si>
  <si>
    <t>II.64</t>
  </si>
  <si>
    <t>II.65</t>
  </si>
  <si>
    <t>II.66</t>
  </si>
  <si>
    <t>II.67</t>
  </si>
  <si>
    <t>II.68</t>
  </si>
  <si>
    <t>II.69</t>
  </si>
  <si>
    <t>II.70</t>
  </si>
  <si>
    <t>II.71</t>
  </si>
  <si>
    <t>II.72</t>
  </si>
  <si>
    <t>II.73</t>
  </si>
  <si>
    <t>II.74</t>
  </si>
  <si>
    <t>II.75</t>
  </si>
  <si>
    <t>II.76</t>
  </si>
  <si>
    <t>II.77</t>
  </si>
  <si>
    <t>II.78</t>
  </si>
  <si>
    <t>II.79</t>
  </si>
  <si>
    <t>II.80</t>
  </si>
  <si>
    <t>Normzustand</t>
  </si>
  <si>
    <t>(Fehlende) Datenangaben</t>
  </si>
  <si>
    <t>Zur Datenermittlung sind, soweit vorhanden, Mess- oder Zählwerte heranzuziehen. Daten, die nicht vorliegen und nicht ermittelt werden können, sind zu berechnen oder möglichst exakt zu schätzen. Die Ermittlung der Daten sowie deren Berechnungsweise ist im Tabellenblatt „Erläuterungen der FNB“ zu dokumentieren und der Bundesnetzagentur im Rahmen der Datenübermittlung zu übersenden. Bei Bedarf ist Zusatzmaterial gesondert zu kennzeichnen und über das Energiedatenportal der Bundesnetzagentur zur Verfügung zu stellen.</t>
  </si>
  <si>
    <t>Bezugsjahr</t>
  </si>
  <si>
    <t>Eigene Netze und Anlagen</t>
  </si>
  <si>
    <t>Fremde Netze und Anlagen</t>
  </si>
  <si>
    <t>Fremdnutzungsanteil(e)</t>
  </si>
  <si>
    <t>Hausanschlussleitung</t>
  </si>
  <si>
    <t>Leitungsdurchmesser- und Materialklassen</t>
  </si>
  <si>
    <t>Aktenzeichen der Beschlüsse von Investitionsmaßnahmen</t>
  </si>
  <si>
    <t>Eingespeiste Jahresarbeit im Bezugsjahr (zzgl. historische Werte für die in 2014 bis 2010 abgeschlossenen Geschäftsjahre)</t>
  </si>
  <si>
    <t>zu I.1: davon eingespeiste Jahresarbeit aus Biogasanlagen im Bezugsjahr</t>
  </si>
  <si>
    <t>Ausgespeiste Jahresarbeit im Bezugsjahr (zzgl. historische Werte für die in 2014 bis 2010 abgeschlossenen Geschäftsjahre)</t>
  </si>
  <si>
    <t>Zeitgleiche Jahreshöchstlast aller Ausspeisungen im Bezugsjahr (zzgl. historische Werte für die in 2014 bis 2010 abgeschlossenen Geschäftsjahre)</t>
  </si>
  <si>
    <t>Anzahl aller Verdichter  am letzten Tag des Bezugsjahres</t>
  </si>
  <si>
    <t>zu I.11: davon Fremdnutzungsanteil bei der Anzahl der Verdichter am letzten Tag des Bezugsjahres</t>
  </si>
  <si>
    <t>Installierte Verdichterleistung aller Verdichter am letzten Tag des Bezugsjahres</t>
  </si>
  <si>
    <t>zu I.15: davon Fremdnutzungsanteil der installierten Verdichterleistung aller Verdichter am letzten Tag des Bezugsjahres</t>
  </si>
  <si>
    <t>zu I.15: davon installierte Verdichterleistung aufgrund von Biogaseinspeisung am letzten Tag des Bezugsjahres</t>
  </si>
  <si>
    <t>Verwendete Treibenergie aller Verdichter im Bezugsjahr</t>
  </si>
  <si>
    <t>zu I.19: davon Fremdnutzungsanteil der verwendeten Treibenergie aller Verdichter im Bezugsjahr</t>
  </si>
  <si>
    <t>zu I.19: davon verwendete Treibenergie aufgrund von Biogaseinspeisung im Bezugsjahr</t>
  </si>
  <si>
    <t>zu I.23: davon Fremdnutzungsanteil bei der Anzahl der Gasmischstationen am letzten Tag des Bezugsjahres</t>
  </si>
  <si>
    <t>zu I.26: davon Fremdnutzungsanteil der Durchflusskapazität aller Gasmischstationen am letzten Tag des Bezugsjahres</t>
  </si>
  <si>
    <t>Rohrvolumen (Raumvolumen) getrennt nach Leitungsdurchmesserklassen, Materialklassen und Druckbereichen ND, MD, HD (1-4) am letzten Tag des Bezugsjahres</t>
  </si>
  <si>
    <t xml:space="preserve">Sofern nicht anders angegeben, beziehen sich die Daten auf das in 2015 abgeschlossene Geschäftsjahr bzw. auf den letzten Tag des in 2015 abgeschlossenen Geschäftsjahres (Bezugsjahr). Ein Bezugsjahr besteht aus 365 Tagen.
</t>
  </si>
  <si>
    <t xml:space="preserve">Netze und Anlagen, die keine eigenen Netze oder Anlagen sind. 
Als fremde Netze und Anlagen gelten auch solche, die sich im Eigentum des Netzbetreibers befinden, die jedoch an andere Netzbetreiber verpachtet oder anderen Netzbetreibern überlassen sind.
</t>
  </si>
  <si>
    <t xml:space="preserve">Bei der Angabe der abgefragten Daten sind, wenn nicht anders angegeben, die Werte auf das eigene Netz bzw. die eigenen Anlagen zu beziehen. Netze und Anlagen, die nicht im Sinne der Definition gemäß DVGW-Arbeitsblatt G 495, Ziffer 3.4.2 stillgelegt sind und die vom Netzbetreiber zur Erfüllung seiner Versorgungsaufgabe betrieben werden, sind diesem zuzuordnen. Dies beinhaltet auch von Dritten verpachtete oder überlassene Netze und Anlagen sowie Netze und Anlagen mit Fremdnutzungsanteilen gemäß Definition A.6, die zur Erfüllung seiner Versorgungsaufgabe als Netzbetreiber dienen.
Netze und Anlagen, die sich im Eigentum des Netzbetreibers befinden und an andere Netzbetreiber verpachtet oder anderen Netzbetreibern überlassen sind, sind diesen anderen Netzbetreibern zuzuordnen und hier nicht zu berücksichtigen. 
Sofern nicht anders angegeben, bezieht sich die Abfrage der einzelnen Daten immer auf Netze und Anlagen, die vom ausfüllenden Netzbetreiber betrieben werden.
Nicht mitzuzählen sind stillgelegte Netze und Anlagen.
</t>
  </si>
  <si>
    <t xml:space="preserve">Der Fremdnutzungsanteil ist der durch andere Netzbetreiber fremdgenutzte Anteil an Netzen und Anlagen, die sich im Bruchteilseigentum befinden oder die von einer Leitungsgesellschaft mehreren Netzbetreibern zur Nutzung überlassen wurden.
Bei der Ermittlung des fremdgenutzten Anteils sind die vertraglich vereinbarten Kapazitätsnutzungsanteile (nicht die Eigentums- bzw. Gesellschaftsanteile) heranzuziehen.
</t>
  </si>
  <si>
    <t>Druckbereiche, denen Anlagen in der Gasversorgung zugeordnet werden. Zu diesen Anlagen zählen alle Anlagenkomponenten, die zum Transport und zur Verteilung von Gas notwendig sind. Maßgeblich für die Zuordnung ist der Auslegungsdruck (Nenndruck) der Anlagen. 
Die Druckbereiche sind unterteilt in:
Niederdruck:              ≤ 0,1 bar
Mitteldruck:                &gt; 0,1bar und ≤ 1 bar
Hochdruck:                &gt; 1 bar
Hochdruck wird in folgende Druckbereiche unterteilt: 
Hochdruckbereich 1:  &gt; 1 bar und ≤  5 bar
Hochdruckbereich 2:  &gt; 5 bar und ≤ 16 bar
Hochdruckbereich 3:  &gt; 16 bar und ≤ 70 bar
Hochdruckbereich 4 : &gt; 70 bar</t>
  </si>
  <si>
    <t xml:space="preserve">Die Leitungsdurchmesserklassen dienen der Einteilung von Gasleitungen in verschiedene Gruppen in Abhängigkeit des jeweiligen Durchmessers. Maßgeblich ist dabei die Nennweite. Für Stahl- und Gussleitungen: DN in Millimeter als Maß für den Innendurchmesser des Rohres. Für PE- und PVC-Leitungen: DA in Millimeter als Maß für den Außendurchmesser des Rohres. Bei der aufgegliederten Betrachtung des Gasversorgungsnetzes sind die folgenden Leitungsdurchmesserklassen A bis G zugrunde zu legen (PE und PVC erst ab Leitungsdurchmesserklasse D)
A: Leitungen der Nennweite DN: x ≥ 1000
B: Leitungen der Nennweite DN: 700 ≤ x &lt; 1000
C: Leitungen der Nennweite DN: 500 ≤ x &lt; 700
D: Leitungen der Nennweite DN: 350 ≤ x &lt; 500 bzw. DA: 355 ≤ x &lt; 500
E: Leitungen der Nennweite DN: 200 ≤ x &lt; 350 bzw. DA: 225 ≤ x &lt; 355
F: Leitungen der Nennweite DN: 100 ≤ x &lt; 200 bzw. DA: 110 ≤ x &lt; 225
G: Leitungen der Nennweite DN: x &lt; 100 bzw. DA: x &lt; 110
</t>
  </si>
  <si>
    <r>
      <t>[m</t>
    </r>
    <r>
      <rPr>
        <vertAlign val="subscript"/>
        <sz val="11"/>
        <color theme="1"/>
        <rFont val="Segoe UI"/>
        <family val="2"/>
      </rPr>
      <t>n</t>
    </r>
    <r>
      <rPr>
        <sz val="11"/>
        <color theme="1"/>
        <rFont val="Segoe UI"/>
        <family val="2"/>
      </rPr>
      <t>³]
[kWh]</t>
    </r>
  </si>
  <si>
    <t xml:space="preserve">Hier ist die eingespeiste Jahresarbeit aus Biogasanlagen (gemäß Definition I.1) aufgrund von Biogaseinspeisung anzugeben, deren Kosten gemäß § 20b GasNEV auf alle Netze bundesweit umgelegt werden.
</t>
  </si>
  <si>
    <r>
      <t>Die ausgespeiste Jahresarbeit ist die Summe der Gasmengen, die innerhalb des Bezugsjahres  aus dem eigenen Gasversorgungsnetz ausgespeist wurden. Zusätzlich ist die ausgespeiste Jahresarbeit für die in den Jahren 2014, 2013, 2012, 2011 und 2010 abgeschlossenen Geschäftsjahre anzugeben. Die Jahresarbeit ist in Normkubikmetern (m</t>
    </r>
    <r>
      <rPr>
        <vertAlign val="subscript"/>
        <sz val="11"/>
        <color theme="1"/>
        <rFont val="Segoe UI"/>
        <family val="2"/>
      </rPr>
      <t>n</t>
    </r>
    <r>
      <rPr>
        <sz val="11"/>
        <color theme="1"/>
        <rFont val="Segoe UI"/>
        <family val="2"/>
      </rPr>
      <t>³) und in Kilowattstunden (kWh) anzugeben. Bei der Angabe sind auch solche Kunden einzubeziehen, deren Abnahme aufgrund individuell kalkulierter Netzentgelte abgerechnet wird.</t>
    </r>
  </si>
  <si>
    <r>
      <t>Die eingespeiste Jahresarbeit ist die Summe der Gasmengen, die innerhalb des Bezugsjahres in das eigene Gasversorgungsnetz eingespeist wurden. Zusätzlich ist die eingespeiste Jahresarbeit für die in den Jahren 2014, 2013, 2012, 2011 und 2010 abgeschlossenen Geschäftsjahre anzugeben. Die Jahresarbeit ist in Normkubikmetern (m</t>
    </r>
    <r>
      <rPr>
        <vertAlign val="subscript"/>
        <sz val="11"/>
        <color theme="1"/>
        <rFont val="Segoe UI"/>
        <family val="2"/>
      </rPr>
      <t>n</t>
    </r>
    <r>
      <rPr>
        <sz val="11"/>
        <color theme="1"/>
        <rFont val="Segoe UI"/>
        <family val="2"/>
      </rPr>
      <t>³) und in Kilowattstunden (kWh) anzugeben.</t>
    </r>
  </si>
  <si>
    <t xml:space="preserve">Eine Hausanschlussleitung ist eine Verbindung zwischen der kundeneigenen Anlage und dem Energieversorgungsnetz der allgemeinen Versorgung gemäß § 3 Nr. 17 EnWG. 
Für die Hausanschlussleitung sind die Leitungen in Ansatz zu bringen, die i. S. v. § 5 und 6 Niederdruckanschlussverordnung (NDAV) (bzw. i. S. v. entsprechenden Regelungen der AVBGasV) hergestellt, i. S. v. § 9 NDAV (bzw. i. S. v. entsprechenden Regelungen der AVBGasV) durch den Anschlussnehmer erstattet und nicht im Sinne der Definition gemäß DVGW-Arbeitsblatt G 495, Ziffer 3.4.2 stillgelegt wurden. Als Hausanschlussleitung zählen auch Netzanschlüsse außerhalb des Geltungsbereichs der NDAV (bzw. AVBGasV), bei denen vergleichbar verfahren wurde.
</t>
  </si>
  <si>
    <t xml:space="preserve">Zeitgleiche Jahreshöchstlast aller Einspeisungen im Bezugsjahr (zzgl. historische Werte für die in 2014 bis 2010 abgeschlossenen Geschäftsjahre)
</t>
  </si>
  <si>
    <r>
      <t>[m</t>
    </r>
    <r>
      <rPr>
        <vertAlign val="subscript"/>
        <sz val="11"/>
        <color theme="1"/>
        <rFont val="Segoe UI"/>
        <family val="2"/>
      </rPr>
      <t>n</t>
    </r>
    <r>
      <rPr>
        <vertAlign val="superscript"/>
        <sz val="11"/>
        <color theme="1"/>
        <rFont val="Segoe UI"/>
        <family val="2"/>
      </rPr>
      <t>3</t>
    </r>
    <r>
      <rPr>
        <sz val="11"/>
        <color theme="1"/>
        <rFont val="Segoe UI"/>
        <family val="2"/>
      </rPr>
      <t>/h]
[MWh/h]</t>
    </r>
  </si>
  <si>
    <t xml:space="preserve">zu I.6: Einspeiselast Biogas zum Zeitpunkt der zeitgleichen Jahreshöchstlast aller Einspeisungen im Bezugsjahr
</t>
  </si>
  <si>
    <t>Es ist die Summe der Einspeiselasten aus Biogasanlagen zum Zeitpunkt der zeitgleichen Jahreshöchstlast aller Einspeisungen (gemäß Definition I.6) in das eigene Gasversorgungsnetz anzugeben.</t>
  </si>
  <si>
    <t>[1]</t>
  </si>
  <si>
    <t xml:space="preserve">Komponente des Gasversorgungsnetzes zur Erzeugung oder Wiederherstellung des Transportdruckniveaus in einem Gasrohrleitungsnetz. Anzugeben ist die Anzahl aller im eigenen Gasversorgungsnetz installierten Verdichter, die nicht gemäß DVGW-Arbeitsblatt G 495, Ziffer 3.4.2 stillgelegt sind. Verdichter zum Betrieb von Erdgastankstellen sind nicht zu erfassen.
</t>
  </si>
  <si>
    <t xml:space="preserve">Angaben gemäß Definition A.6
Beispiel: Bei einer Anzahl von 10 Verdichtern und einem fremdgenutzten Kapazitätsnutzungsanteil von 20 % ergibt sich ein Fremdnutzungsanteil bei der Anzahl der Verdichter von 2 (10 * 20 % = 2)
</t>
  </si>
  <si>
    <t>Hier ist die Anzahl der Verdichter (gemäß Definition I.11) aufgrund von Biogaseinspeisung anzugeben, deren Kosten gemäß § 20b GasNEV auf alle Netze bundesweit umgelegt werden.</t>
  </si>
  <si>
    <t xml:space="preserve">zu I.11: davon Anzahl Verdichter aufgrund von Biogaseinspeisung am letzten Tag des Bezugsjahres
</t>
  </si>
  <si>
    <t>[MW]</t>
  </si>
  <si>
    <t>Hier ist die installierte Verdichterleistung (gemäß Definition I.15) aufgrund von Biogaseinspeisung anzugeben, deren Kosten gemäß § 20b GasNEV auf alle Netze bundesweit umgelegt werden.</t>
  </si>
  <si>
    <t xml:space="preserve">Anzugeben ist die installierte Verdichterleistung aller im eigenen Gasversorgungsnetz installierten Verdichter (gemäß Definition I.11). Die installierte Verdichterleistung von Verdichtern zum Betrieb von Erdgastankstellen ist nicht zu erfassen. Die Verdichterleistung ist in Megawatt (MW) anzugeben.
</t>
  </si>
  <si>
    <t>[MWh]</t>
  </si>
  <si>
    <t>Summe der verwendeten Treibenergie über alle installierten Verdichter im Bezugsjahr. Die verwendete Treibenergie von Verdichtern zum Betrieb von Erdgastankstellen ist nicht zu erfassen. Die verwendete Treibenergie ist in Megawattstunden (MWh) anzugeben.</t>
  </si>
  <si>
    <t xml:space="preserve">Angaben gemäß Definition A.6
Beispiel: Bei einer installierten Verdichterleistung von 100 MW und einem fremdgenutzten Kapazitätsnutzungsanteil von 20 % ergibt sich ein Fremdnutzungsanteil der installierten Verdichterleistung von 20 MW  (100 MW * 20 % = 20 MW).
</t>
  </si>
  <si>
    <t>Hier ist die verwendete Treibenergie der Verdichter (gemäß Definition I.19) aufgrund von Biogaseinspeisung anzugeben, deren Kosten gemäß
§ 20b GasNEV auf alle Netze bundesweit umgelegt werden.</t>
  </si>
  <si>
    <t xml:space="preserve">Anzahl aller Gasmischstationen am letzten Tag des Bezugsjahres
</t>
  </si>
  <si>
    <t>Anzugeben ist die Anzahl aller im eigenen Gasversorgungsnetz installierten Gasmischstationen.</t>
  </si>
  <si>
    <r>
      <t>[m</t>
    </r>
    <r>
      <rPr>
        <vertAlign val="subscript"/>
        <sz val="11"/>
        <color theme="1"/>
        <rFont val="Segoe UI"/>
        <family val="2"/>
      </rPr>
      <t>n</t>
    </r>
    <r>
      <rPr>
        <vertAlign val="superscript"/>
        <sz val="11"/>
        <color theme="1"/>
        <rFont val="Segoe UI"/>
        <family val="2"/>
      </rPr>
      <t>3</t>
    </r>
    <r>
      <rPr>
        <sz val="11"/>
        <color theme="1"/>
        <rFont val="Segoe UI"/>
        <family val="2"/>
      </rPr>
      <t>/h]</t>
    </r>
  </si>
  <si>
    <r>
      <t>Anzugeben ist die gesamte Durchflusskapazität aller Gasmischstationen (gemäß Definition I.23) im eigenen Gasversorgungsnetz. Die Durchflusskapazität ist in Normkubikmeter pro Stunde (m</t>
    </r>
    <r>
      <rPr>
        <vertAlign val="subscript"/>
        <sz val="11"/>
        <color theme="1"/>
        <rFont val="Segoe UI"/>
        <family val="2"/>
      </rPr>
      <t>n</t>
    </r>
    <r>
      <rPr>
        <vertAlign val="superscript"/>
        <sz val="11"/>
        <color theme="1"/>
        <rFont val="Segoe UI"/>
        <family val="2"/>
      </rPr>
      <t>3</t>
    </r>
    <r>
      <rPr>
        <sz val="11"/>
        <color theme="1"/>
        <rFont val="Segoe UI"/>
        <family val="2"/>
      </rPr>
      <t>/h) anzugeben.</t>
    </r>
  </si>
  <si>
    <t>A</t>
  </si>
  <si>
    <t xml:space="preserve">Alle Gasmengen- und Leistungswerte sind bezogen auf den Normzustand anzugeben (0°C; 1,01325 bar).
</t>
  </si>
  <si>
    <t xml:space="preserve">Allgemeines
</t>
  </si>
  <si>
    <t>[km]</t>
  </si>
  <si>
    <t>Es ist die Netzlänge der Leitungen und Leitungsabschnitte (gemäß Definition I.29) getrennt nach Druckbereichen ND, MD und HD (1-4) des eigenen Gasversorgungsnetzes aufgrund von Biogaseinspeisung in Kilometern anzugeben, deren Kosten gemäß § 20b GasNEV auf alle Netze bundesweit umgelegt werden.</t>
  </si>
  <si>
    <t xml:space="preserve">zu I.29: davon Netzlänge aufgrund von Biogaseinspeisung getrennt nach Druckbereichen ND, MD, HD (1-4) am letzten Tag des Bezugsjahres
</t>
  </si>
  <si>
    <t>I</t>
  </si>
  <si>
    <t xml:space="preserve">Strukturdaten I
</t>
  </si>
  <si>
    <r>
      <t>[m</t>
    </r>
    <r>
      <rPr>
        <vertAlign val="superscript"/>
        <sz val="11"/>
        <color theme="1"/>
        <rFont val="Segoe UI"/>
        <family val="2"/>
      </rPr>
      <t>3</t>
    </r>
    <r>
      <rPr>
        <sz val="11"/>
        <color theme="1"/>
        <rFont val="Segoe UI"/>
        <family val="2"/>
      </rPr>
      <t>]</t>
    </r>
  </si>
  <si>
    <t xml:space="preserve">Es ist das Rohrvolumen der Leitungen und Leitungsabschnitte (gemäß Definition I.33) getrennt nach Druckbereichen ND, MD und HD (1-4) des eigenen Gasversorgungsnetzes aufgrund von Biogaseinspeisung in Kilometern anzugeben, deren Kosten gemäß § 20b GasNEV auf alle Netze bundesweit umgelegt werden.
</t>
  </si>
  <si>
    <t xml:space="preserve">zu I.33: davon Rohrvolumen aufgrund von Biogaseinspeisung getrennt nach Druckbereichen ND, MD, HD (1-4) am letzten Tag des Bezugsjahres
</t>
  </si>
  <si>
    <t>II</t>
  </si>
  <si>
    <t xml:space="preserve">Strukturdaten II
</t>
  </si>
  <si>
    <t xml:space="preserve">Ein Standort besteht aus einem oder mehreren Knoten und beschreibt die räumliche Kennzeichnung des Knotens/dieser Knoten. Die Standorte sind hinsichtlich ihrer Koordinaten von Nord nach Süd anzugeben. 
</t>
  </si>
  <si>
    <r>
      <rPr>
        <b/>
        <sz val="11"/>
        <color theme="1"/>
        <rFont val="Segoe UI"/>
        <family val="2"/>
      </rPr>
      <t>Standorte</t>
    </r>
    <r>
      <rPr>
        <sz val="11"/>
        <color theme="1"/>
        <rFont val="Segoe UI"/>
        <family val="2"/>
      </rPr>
      <t xml:space="preserve"> am letzten Tag des Bezugsjahres</t>
    </r>
  </si>
  <si>
    <t>Koordinaten</t>
  </si>
  <si>
    <t>Verwendete Projektion</t>
  </si>
  <si>
    <r>
      <rPr>
        <b/>
        <sz val="11"/>
        <color theme="1"/>
        <rFont val="Segoe UI"/>
        <family val="2"/>
      </rPr>
      <t>Knoten</t>
    </r>
    <r>
      <rPr>
        <sz val="11"/>
        <color theme="1"/>
        <rFont val="Segoe UI"/>
        <family val="2"/>
      </rPr>
      <t xml:space="preserve"> am letzten Tag des Bezugsjahres</t>
    </r>
  </si>
  <si>
    <t xml:space="preserve">Ein Knoten ist eine Stelle, an der eine oder mehrere Leitungen gleicher Druckstufe miteinander verbunden sind, an der sich Druckregler/ Schiebergruppen/ Verdichter/ Mengenregler/ Netzanschlusspunkte/ Netzkopplungspunkte befinden, oder an der sich der Querschnitt einer Rohrleitung, die Materialklasse, die Verlegeart, der Gebietstyp oder die Bodenklasse ändert.
</t>
  </si>
  <si>
    <t xml:space="preserve">Hochwert (x) und Rechtswert (y) eines kartesischen Koordinatensystems.
</t>
  </si>
  <si>
    <t>Knotentyp</t>
  </si>
  <si>
    <t xml:space="preserve">Es ist der Knotentyp anzugeben. Dabei stehen folgende Auswahlen zur Verfügung.
R – Druckregler
V – Verdichter
K – Netzkopplungspunkt
A – Netzanschlusspunkt
N – Netzstandort (alles was nicht Druckregler, Verdichter, Netzkopplungspunkt oder Netzanschlusspunkt ist, wie z. B. Dimensionsänderung der Leitung)
</t>
  </si>
  <si>
    <t>druckgeregelt</t>
  </si>
  <si>
    <t>[bar]</t>
  </si>
  <si>
    <t xml:space="preserve">Betriebsdruck in bar, falls dieser an diesem Knoten auf einem konstanten Wert gehalten wird (bspw. über einen angeschlossenen Druckregler), sonst leer.
</t>
  </si>
  <si>
    <t xml:space="preserve">Druckregler und Verdichter bilden jeweils einen Knoten und sind neben der Auflistung unter „Knoten“ auch separat unter „Druckregler und Verdichter“ aufzulisten. Es sind nur Druckregler und Verdichter zu nennen, die nicht im Sinne der Definition gemäß DVGW-Arbeitsblatt G 495, Ziffer 3.4.2 stillgelegt sind.
</t>
  </si>
  <si>
    <r>
      <rPr>
        <b/>
        <sz val="11"/>
        <color theme="1"/>
        <rFont val="Segoe UI"/>
        <family val="2"/>
      </rPr>
      <t>Druckregler und Verdichter</t>
    </r>
    <r>
      <rPr>
        <sz val="11"/>
        <color theme="1"/>
        <rFont val="Segoe UI"/>
        <family val="2"/>
      </rPr>
      <t xml:space="preserve"> am letzten Tag des Bezugsjahres</t>
    </r>
  </si>
  <si>
    <t>Eingangsdruck</t>
  </si>
  <si>
    <t>Ausgangsdruck</t>
  </si>
  <si>
    <t xml:space="preserve">MOP U: maximal zulässiger Betriebsdruck; u: stromaufwärts, eingangsseitig.
</t>
  </si>
  <si>
    <t xml:space="preserve">MOP D: maximal zulässiger Betriebsdruck; d: stromabwärts, ausgangsseitig.
</t>
  </si>
  <si>
    <t>Durchfluss</t>
  </si>
  <si>
    <r>
      <t>[m</t>
    </r>
    <r>
      <rPr>
        <vertAlign val="subscript"/>
        <sz val="11"/>
        <color theme="1"/>
        <rFont val="Segoe UI"/>
        <family val="2"/>
      </rPr>
      <t>n</t>
    </r>
    <r>
      <rPr>
        <vertAlign val="superscript"/>
        <sz val="11"/>
        <color theme="1"/>
        <rFont val="Segoe UI"/>
        <family val="2"/>
      </rPr>
      <t>3</t>
    </r>
    <r>
      <rPr>
        <sz val="11"/>
        <color theme="1"/>
        <rFont val="Segoe UI"/>
        <family val="2"/>
      </rPr>
      <t>/h]</t>
    </r>
  </si>
  <si>
    <t>Wirkungsgrad</t>
  </si>
  <si>
    <t xml:space="preserve">Stundenleistung des Druckreglers oder Verdichters.
</t>
  </si>
  <si>
    <t xml:space="preserve">Wirkungsgrad des Druckreglers oder Verdichters.
</t>
  </si>
  <si>
    <t>[%]</t>
  </si>
  <si>
    <t>Angaben gemäß Definition A.6.</t>
  </si>
  <si>
    <t xml:space="preserve">Fremdnutzungsanteil(e) der Druckregler und Verdichter
</t>
  </si>
  <si>
    <t>[nein/ ja]</t>
  </si>
  <si>
    <t xml:space="preserve">Hier ist anzugeben, ob der Druckregler oder Verdichter aufgrund von Biogaseinspeisung installiert ist, deren Kosten gemäß § 20b GasNEV auf alle Netze bundesweit umgelegt werden.
</t>
  </si>
  <si>
    <t>Bitte geben Sie hier das Aktenzeichen des Beschlusses zur Investitionsmaßnahme an.</t>
  </si>
  <si>
    <t xml:space="preserve">Aktenzeichen des Beschlusses zur Investitionsmaßnahme
</t>
  </si>
  <si>
    <r>
      <rPr>
        <b/>
        <sz val="11"/>
        <color theme="1"/>
        <rFont val="Segoe UI"/>
        <family val="2"/>
      </rPr>
      <t>Netzkopplungspunkte/ Netzanschlusspunkte (NKP/ NAP)</t>
    </r>
    <r>
      <rPr>
        <sz val="11"/>
        <color theme="1"/>
        <rFont val="Segoe UI"/>
        <family val="2"/>
      </rPr>
      <t xml:space="preserve"> am letzten Tag des Bezugsjahres</t>
    </r>
  </si>
  <si>
    <t xml:space="preserve">NAP: Netzanschlusspunkte sind Punkte in einem Netz, an denen Gas ein bzw. ausgespeist wird. Die Einspeisung kann von Produktions- und Biogasanlagen sowie von externen Speichern erfolgen. Die Ausspeisung kann an Letztverbraucher oder Speicher erfolgen. Bei Verbindungen zu anderen Netzen handelt es sich nicht um Netzanschlusspunkte (Siehe Netzkopplungspunkte). 
NKP: Netzkopplungspunkte verbinden Netze miteinander. Dabei ist es unabhängig, ob zwischen den Netzen eine unterschiedliche Druckstufe herrscht und ob der NKP selbst, mit anderen Netzbetreibern gemeinsam (Fremdnutzungsanteil zwischen 0 % und 100 %) oder von anderen Netzbetreibern betrieben (Fremdnutzungsanteil 100 %) wird.
NKP/NAP bilden jeweils einen Knoten und sind neben der Auflistung unter „Knoten“ auch separat unter „NKP und NAP“ aufzulisten. Die NKP/NAP sollen einzeln aufgelistet werden. Ggf. gebildete Ein- und Ausspeisezonen (gemäß Definition II.28) sollen nur im Rahmen der Beschreibung der einzelnen NKP/NAP angegeben werden.
Es sind nur NKP und NAP zu nennen, die nicht im Sinne der Definition gemäß DVGW-Arbeitsblatt G 495, Ziffer 3.4.2 stillgelegt sind.
</t>
  </si>
  <si>
    <t>Anschlussdruckebene</t>
  </si>
  <si>
    <r>
      <t>Art der Einspeisung/Ausspeisung:
Entry</t>
    </r>
    <r>
      <rPr>
        <vertAlign val="subscript"/>
        <sz val="11"/>
        <color theme="1"/>
        <rFont val="Segoe UI"/>
        <family val="2"/>
      </rPr>
      <t>NKP</t>
    </r>
    <r>
      <rPr>
        <sz val="11"/>
        <color theme="1"/>
        <rFont val="Segoe UI"/>
        <family val="2"/>
      </rPr>
      <t>: Einspeisung aus vorgelagertem oder benachbartem Netz
Entry</t>
    </r>
    <r>
      <rPr>
        <vertAlign val="subscript"/>
        <sz val="11"/>
        <color theme="1"/>
        <rFont val="Segoe UI"/>
        <family val="2"/>
      </rPr>
      <t>GÜP</t>
    </r>
    <r>
      <rPr>
        <sz val="11"/>
        <color theme="1"/>
        <rFont val="Segoe UI"/>
        <family val="2"/>
      </rPr>
      <t>: Einspeisung aus Grenzübergangspunkt
Entry</t>
    </r>
    <r>
      <rPr>
        <vertAlign val="subscript"/>
        <sz val="11"/>
        <color theme="1"/>
        <rFont val="Segoe UI"/>
        <family val="2"/>
      </rPr>
      <t>MÜP</t>
    </r>
    <r>
      <rPr>
        <sz val="11"/>
        <color theme="1"/>
        <rFont val="Segoe UI"/>
        <family val="2"/>
      </rPr>
      <t>: Einspeisung aus Marktgebietsübergangspunkt
Entry</t>
    </r>
    <r>
      <rPr>
        <vertAlign val="subscript"/>
        <sz val="11"/>
        <color theme="1"/>
        <rFont val="Segoe UI"/>
        <family val="2"/>
      </rPr>
      <t>Produktion</t>
    </r>
    <r>
      <rPr>
        <sz val="11"/>
        <color theme="1"/>
        <rFont val="Segoe UI"/>
        <family val="2"/>
      </rPr>
      <t>: Einspeisung aus Produktionanlagen ohne Biogas
Entry</t>
    </r>
    <r>
      <rPr>
        <vertAlign val="subscript"/>
        <sz val="11"/>
        <color theme="1"/>
        <rFont val="Segoe UI"/>
        <family val="2"/>
      </rPr>
      <t>Biogas</t>
    </r>
    <r>
      <rPr>
        <sz val="11"/>
        <color theme="1"/>
        <rFont val="Segoe UI"/>
        <family val="2"/>
      </rPr>
      <t>: Einspeisung aus Biogasanlagen
Entry</t>
    </r>
    <r>
      <rPr>
        <vertAlign val="subscript"/>
        <sz val="11"/>
        <color theme="1"/>
        <rFont val="Segoe UI"/>
        <family val="2"/>
      </rPr>
      <t>Speicher</t>
    </r>
    <r>
      <rPr>
        <sz val="11"/>
        <color theme="1"/>
        <rFont val="Segoe UI"/>
        <family val="2"/>
      </rPr>
      <t>: Einspeisung aus externem Speicher
Exit</t>
    </r>
    <r>
      <rPr>
        <vertAlign val="subscript"/>
        <sz val="11"/>
        <color theme="1"/>
        <rFont val="Segoe UI"/>
        <family val="2"/>
      </rPr>
      <t>NKP</t>
    </r>
    <r>
      <rPr>
        <sz val="11"/>
        <color theme="1"/>
        <rFont val="Segoe UI"/>
        <family val="2"/>
      </rPr>
      <t>: Ausspeisung in ein nachgelagertes oder benachbartes Netz
Exit</t>
    </r>
    <r>
      <rPr>
        <vertAlign val="subscript"/>
        <sz val="11"/>
        <color theme="1"/>
        <rFont val="Segoe UI"/>
        <family val="2"/>
      </rPr>
      <t>GÜP</t>
    </r>
    <r>
      <rPr>
        <sz val="11"/>
        <color theme="1"/>
        <rFont val="Segoe UI"/>
        <family val="2"/>
      </rPr>
      <t>: Ausspeisung aus Grenzübergangspunkt
Exit</t>
    </r>
    <r>
      <rPr>
        <vertAlign val="subscript"/>
        <sz val="11"/>
        <color theme="1"/>
        <rFont val="Segoe UI"/>
        <family val="2"/>
      </rPr>
      <t>MÜP</t>
    </r>
    <r>
      <rPr>
        <sz val="11"/>
        <color theme="1"/>
        <rFont val="Segoe UI"/>
        <family val="2"/>
      </rPr>
      <t>: Ausspeisung aus Marktgebietsübergangspunkt
Exit</t>
    </r>
    <r>
      <rPr>
        <vertAlign val="subscript"/>
        <sz val="11"/>
        <color theme="1"/>
        <rFont val="Segoe UI"/>
        <family val="2"/>
      </rPr>
      <t>Letztverbraucher</t>
    </r>
    <r>
      <rPr>
        <sz val="11"/>
        <color theme="1"/>
        <rFont val="Segoe UI"/>
        <family val="2"/>
      </rPr>
      <t>: Ausspeisung an Letztverbraucher
Exit</t>
    </r>
    <r>
      <rPr>
        <vertAlign val="subscript"/>
        <sz val="11"/>
        <color theme="1"/>
        <rFont val="Segoe UI"/>
        <family val="2"/>
      </rPr>
      <t>Speicher</t>
    </r>
    <r>
      <rPr>
        <sz val="11"/>
        <color theme="1"/>
        <rFont val="Segoe UI"/>
        <family val="2"/>
      </rPr>
      <t xml:space="preserve">: Ausspeisung in externe Speicher
</t>
    </r>
  </si>
  <si>
    <t xml:space="preserve">Druckebene, auf der dieser Punkt angeschlossen ist. Es muss genau ein Knoten dieser Druckebene an diesem Standort existieren. Als Anschlüsse werden auch Druckregler oder Verdichter betrachtet, die an diesem Standort nachgelagerte Netze speisen
</t>
  </si>
  <si>
    <t>Art des Netzkopplungs-/ Netzanschlusspunktes</t>
  </si>
  <si>
    <t xml:space="preserve">Gasqualität der Einspeisung/Ausspeisung (gemäß Definition A.8).
</t>
  </si>
  <si>
    <t>Kommerzielle Abbildung des Netzkopplungs-/ Netzanschlusspunktes</t>
  </si>
  <si>
    <t xml:space="preserve">Angabe, wie die kommerzielle Abwicklung des Netzzugangs am NKP/NAP erfolgt:
- buchbar
- bestellbar
- weder buchbar noch bestellbar
</t>
  </si>
  <si>
    <t xml:space="preserve">Angabe der verwendeten Projektion. Dabei stehen folgende Auswahlen zur Verfügung.
- UTM Zone 32N (siehe EPSG-Code 25832) 
- Gauß-Krüger-Zone 3 (siehe EPSG-Code 31467)
</t>
  </si>
  <si>
    <t>zu II.27: ggf. Angabe der eindeutigen Kennung der Einspeise- oder Ausspeisezone</t>
  </si>
  <si>
    <t>Fremdnutzungsanteil(e) der NKP/ NAP</t>
  </si>
  <si>
    <t xml:space="preserve">Angaben gemäß Definition A.6.
</t>
  </si>
  <si>
    <t>maximaler Druck (technisch)</t>
  </si>
  <si>
    <t xml:space="preserve">Maximaler Druck, der am Anschluss dieses Punktes technisch erreicht werden darf bzw. vom Vorlieferanten eingestellt werden kann.
</t>
  </si>
  <si>
    <t xml:space="preserve">Minimaler Druck, der am Anschluss dieses Punktes technisch eingehalten werden muss bzw. vom Vorlieferanten zugesichert ist.
</t>
  </si>
  <si>
    <t>minimaler Druck (technisch)</t>
  </si>
  <si>
    <t>maximaler Druck (vertraglich)</t>
  </si>
  <si>
    <t>minimaler Druck (vertraglich)</t>
  </si>
  <si>
    <t>Maximaler Druck, der am Anschluss dieses Punktes vertraglich erreicht werden darf bzw. vom Vorlieferanten eingestellt werden kann.</t>
  </si>
  <si>
    <t xml:space="preserve">Minimaler Druck, der am Anschluss dieses Punktes vertraglich eingehalten werden muss bzw. vom Vorlieferanten zugesichert ist.
</t>
  </si>
  <si>
    <t xml:space="preserve">Mengengewichteter Betriebsdruck im Bezugsjahr
</t>
  </si>
  <si>
    <r>
      <t>[m</t>
    </r>
    <r>
      <rPr>
        <vertAlign val="subscript"/>
        <sz val="11"/>
        <color theme="1"/>
        <rFont val="Segoe UI"/>
        <family val="2"/>
      </rPr>
      <t>n</t>
    </r>
    <r>
      <rPr>
        <sz val="11"/>
        <color theme="1"/>
        <rFont val="Segoe UI"/>
        <family val="2"/>
      </rPr>
      <t>³]</t>
    </r>
  </si>
  <si>
    <t xml:space="preserve">Die eingespeiste Jahresarbeit ist die Summe der Gasmengen, die innerhalb des Bezugsjahres an diesem Punkt in das eigene Gasversorgungsnetz eingespeist wurden. Es soll keine Saldierung zwischen Ein- und Ausspeisung vorgenommen werden.
</t>
  </si>
  <si>
    <t xml:space="preserve">Die ausgespeiste Jahresarbeit ist die Summe der Gasmengen, die innerhalb des Bezugsjahres an diesem Punkt aus dem eigenen Gasversorgungsnetz ausgespeist wurden. Es soll keine Saldierung zwischen Ein- und Ausspeisung vorgenommen werden.
</t>
  </si>
  <si>
    <t xml:space="preserve">Die Einspeisung ist die höchste zeitgleiche Summe der Leistungswerte aller dem Netzbetreiber zugeordneten physikalischen Einspeisungen in diesen Punkt.
</t>
  </si>
  <si>
    <r>
      <t>zu II.38: Einspeisung (Q</t>
    </r>
    <r>
      <rPr>
        <vertAlign val="subscript"/>
        <sz val="11"/>
        <color theme="1"/>
        <rFont val="Segoe UI"/>
        <family val="2"/>
      </rPr>
      <t>max Einsp gesamt</t>
    </r>
    <r>
      <rPr>
        <sz val="11"/>
        <color theme="1"/>
        <rFont val="Segoe UI"/>
        <family val="2"/>
      </rPr>
      <t>)</t>
    </r>
  </si>
  <si>
    <r>
      <t>Höchste zeitgleiche Summe der Leistungswerte aller physikalischen Einspeisungen in diesen Punkt zum Zeitpunkt von Q</t>
    </r>
    <r>
      <rPr>
        <vertAlign val="subscript"/>
        <sz val="11"/>
        <color theme="1"/>
        <rFont val="Segoe UI"/>
        <family val="2"/>
      </rPr>
      <t>max Einsp</t>
    </r>
    <r>
      <rPr>
        <sz val="11"/>
        <color theme="1"/>
        <rFont val="Segoe UI"/>
        <family val="2"/>
      </rPr>
      <t xml:space="preserve"> (gemäß Definition II.38).
</t>
    </r>
  </si>
  <si>
    <r>
      <t>Ausspeisung (Q</t>
    </r>
    <r>
      <rPr>
        <vertAlign val="subscript"/>
        <sz val="11"/>
        <color theme="1"/>
        <rFont val="Segoe UI"/>
        <family val="2"/>
      </rPr>
      <t>max Aussp</t>
    </r>
    <r>
      <rPr>
        <sz val="11"/>
        <color theme="1"/>
        <rFont val="Segoe UI"/>
        <family val="2"/>
      </rPr>
      <t>)</t>
    </r>
  </si>
  <si>
    <t xml:space="preserve">Die Ausspeisung ist die höchste zeitgleiche Summe der Leistungswerte aller dem Netzbetreiber zugeordneten physikalischen Ausspeisungen aus diesem Punkt.
</t>
  </si>
  <si>
    <r>
      <t>zu II.40: Ausspeisung (Q</t>
    </r>
    <r>
      <rPr>
        <vertAlign val="subscript"/>
        <sz val="11"/>
        <color theme="1"/>
        <rFont val="Segoe UI"/>
        <family val="2"/>
      </rPr>
      <t>max Aussp gesamt</t>
    </r>
    <r>
      <rPr>
        <sz val="11"/>
        <color theme="1"/>
        <rFont val="Segoe UI"/>
        <family val="2"/>
      </rPr>
      <t>)</t>
    </r>
  </si>
  <si>
    <r>
      <t>Höchste zeitgleiche Summe der Leistungswerte aller physikalischen Ausspeisungen aus diesem Punkt zum Zeitpunkt von Q</t>
    </r>
    <r>
      <rPr>
        <vertAlign val="subscript"/>
        <sz val="11"/>
        <color theme="1"/>
        <rFont val="Segoe UI"/>
        <family val="2"/>
      </rPr>
      <t>max Aussp</t>
    </r>
    <r>
      <rPr>
        <sz val="11"/>
        <color theme="1"/>
        <rFont val="Segoe UI"/>
        <family val="2"/>
      </rPr>
      <t xml:space="preserve"> (gemäß Definition II.40).
</t>
    </r>
  </si>
  <si>
    <t xml:space="preserve">Angabe, ob die nachfolgenden Werte für den jeweiligen NKP/NAP ermittelt wurden, oder ob es sich dabei um die Summenwerte der dazugehörigen Ein- bzw. Ausspeisezone handelt.
</t>
  </si>
  <si>
    <r>
      <t>Einspeisung (Q</t>
    </r>
    <r>
      <rPr>
        <vertAlign val="subscript"/>
        <sz val="11"/>
        <color theme="1"/>
        <rFont val="Segoe UI"/>
        <family val="2"/>
      </rPr>
      <t>max Einsp b</t>
    </r>
    <r>
      <rPr>
        <sz val="11"/>
        <color theme="1"/>
        <rFont val="Segoe UI"/>
        <family val="2"/>
      </rPr>
      <t>) buchbar</t>
    </r>
  </si>
  <si>
    <t xml:space="preserve">Maximal buchbare Einspeisekapazität am Punkt bzw. in der Zone.
</t>
  </si>
  <si>
    <t>zu II.43: fest, frei zuordenbar</t>
  </si>
  <si>
    <t xml:space="preserve">Summe der buchbaren, festen, frei zuordenbaren Einspeisekapazitäten am Punkt bzw. in der Zone.
</t>
  </si>
  <si>
    <t>zu II.43: bedingt fest, frei zuordenbar</t>
  </si>
  <si>
    <t xml:space="preserve">Summe der buchbaren, bedingt festen, frei zuordenbaren Einspeisekapazitäten am Punkt bzw. in der Zone.
</t>
  </si>
  <si>
    <t>zu II.43: fest, beschränkt zuordenbar</t>
  </si>
  <si>
    <t xml:space="preserve">Summe der buchbaren, festen, beschränkt zuordenbaren Einspeisekapazitäten am Punkt bzw. in der Zone.
</t>
  </si>
  <si>
    <t>zu II.43: fest, dynamisch zuordenbar</t>
  </si>
  <si>
    <t xml:space="preserve">Summe der buchbaren, festen, dynamisch zuordenbaren Einspeisekapazitäten am Punkt bzw. in der Zone.
</t>
  </si>
  <si>
    <t>Maximal buchbare bzw. bestellbare Ausspeisekapazität am Punkt bzw. in der Zone.</t>
  </si>
  <si>
    <r>
      <t>Ausspeisung (Q</t>
    </r>
    <r>
      <rPr>
        <vertAlign val="subscript"/>
        <sz val="11"/>
        <color theme="1"/>
        <rFont val="Segoe UI"/>
        <family val="2"/>
      </rPr>
      <t>max Aussp b</t>
    </r>
    <r>
      <rPr>
        <sz val="11"/>
        <color theme="1"/>
        <rFont val="Segoe UI"/>
        <family val="2"/>
      </rPr>
      <t xml:space="preserve">) buchbar bzw. bestellbar
</t>
    </r>
  </si>
  <si>
    <t xml:space="preserve">zu II.48: fest, frei zuordenbar buchbar bzw. fest (inkl. befristet) bestellbar
</t>
  </si>
  <si>
    <t>zu II.48: bedingt fest, frei zuordenbar</t>
  </si>
  <si>
    <t>zu II.48: fest, beschränkt zuordenbar</t>
  </si>
  <si>
    <t>zu II.48: fest, dynamisch zuordenbar</t>
  </si>
  <si>
    <t xml:space="preserve">Gebuchte Einspeisekapazität am Punkt bzw. in der Zone.
</t>
  </si>
  <si>
    <t>zu II.53: fest, frei zuordenbar</t>
  </si>
  <si>
    <t xml:space="preserve">Summe der gebuchten, festen, frei zuordenbaren Einspeisekapazität am Punkt bzw. in der Zone.
</t>
  </si>
  <si>
    <t>zu II.53: bedingt fest, frei zuordenbar</t>
  </si>
  <si>
    <t xml:space="preserve">Summe der gebuchten, bedingt festen, frei zuordenbaren Einspeisekapazität am Punkt bzw. in der Zone.
</t>
  </si>
  <si>
    <t>zu II.53: fest, beschränkt zuordenbar</t>
  </si>
  <si>
    <t xml:space="preserve">Summe der gebuchten, festen, beschränkt zuordenbaren Einspeisekapazität am Punkt bzw. in der Zone.
</t>
  </si>
  <si>
    <t>zu II.53: fest, dynamisch zuordenbar</t>
  </si>
  <si>
    <t xml:space="preserve">Summe der gebuchten, festen, dynamisch zuordenbaren Einspeisekapazität am Punkt bzw. in der Zone.
</t>
  </si>
  <si>
    <t>zu II.53: unterbrechbar</t>
  </si>
  <si>
    <t xml:space="preserve">Summe der gebuchten, unterbrechbaren Einspeisekapazität am Punkt bzw. in der Zone.
</t>
  </si>
  <si>
    <t>Summe der festen, frei zuordenbaren buchbaren bzw. fest (inkl. befristet) bestellbaren Ausspeisekapazitäten am Punkt bzw. in der Zone.</t>
  </si>
  <si>
    <t xml:space="preserve">Summe der buchbaren, bedingt festen, frei zuordenbaren Ausspeisekapazitäten am Punkt bzw. in der Zone.
</t>
  </si>
  <si>
    <t xml:space="preserve">Summe der buchbaren, festen, beschränkt zuordenbaren Ausspeisekapazitäten am Punkt bzw. in der Zone.
</t>
  </si>
  <si>
    <t xml:space="preserve">Summe der buchbaren, festen, dynamisch zuordenbaren Ausspeisekapazitäten am Punkt bzw. in der Zone.
</t>
  </si>
  <si>
    <r>
      <t>Ausspeisung (Q</t>
    </r>
    <r>
      <rPr>
        <vertAlign val="subscript"/>
        <sz val="11"/>
        <color theme="1"/>
        <rFont val="Segoe UI"/>
        <family val="2"/>
      </rPr>
      <t>max Aussp g</t>
    </r>
    <r>
      <rPr>
        <sz val="11"/>
        <color theme="1"/>
        <rFont val="Segoe UI"/>
        <family val="2"/>
      </rPr>
      <t xml:space="preserve">) gebucht bzw. bestellt
</t>
    </r>
  </si>
  <si>
    <t>Gebuchte bzw. bestellte Ausspeisekapazität am Punkt bzw. in der Zone.</t>
  </si>
  <si>
    <t>Summe der, festen, frei zuordenbaren gebuchten bzw. fest (inkl. befristet) bestellten Ausspeisekapazitäten am Punkt bzw. in der Zone.</t>
  </si>
  <si>
    <t xml:space="preserve">zu II.59: fest, frei zuordenbar gebucht bzw. fest (inkl. befristet) bestellt
</t>
  </si>
  <si>
    <t>zu II.59: bedingt fest, frei zuordenbar</t>
  </si>
  <si>
    <t xml:space="preserve">Summe der gebuchten, bedingt festen, frei zuordenbaren Ausspeisekapazitäten am Punkt bzw. in der Zone.
</t>
  </si>
  <si>
    <t xml:space="preserve">Summe der gebuchten, festen, beschränkt zuordenbaren Ausspeisekapazitäten am Punkt bzw. in der Zone.
</t>
  </si>
  <si>
    <t>zu II.59: fest, dynamisch zuordenbar</t>
  </si>
  <si>
    <t xml:space="preserve">Summe der gebuchten, festen, dynamisch zuordenbaren Ausspeisekapazitäten am Punkt bzw. in der Zone.
</t>
  </si>
  <si>
    <t>zu II.59: unterbrechbar gebucht bzw. bestellt</t>
  </si>
  <si>
    <t xml:space="preserve">Summe der gebuchten bzw. bestellten, unterbrechbaren Ausspeisekapazitäten am Punkt bzw. in der Zone.
</t>
  </si>
  <si>
    <r>
      <rPr>
        <b/>
        <sz val="11"/>
        <color theme="1"/>
        <rFont val="Segoe UI"/>
        <family val="2"/>
      </rPr>
      <t>Leitungen und Leitungsabschnitte</t>
    </r>
    <r>
      <rPr>
        <sz val="11"/>
        <color theme="1"/>
        <rFont val="Segoe UI"/>
        <family val="2"/>
      </rPr>
      <t xml:space="preserve"> am letzten Tag des Bezugsjahres</t>
    </r>
  </si>
  <si>
    <t xml:space="preserve">Eine Leitung bzw. ein Leitungsabschnitt verbindet genau zwei Knoten. Das heißt, eine Leitung bzw. ein Leitungsabschnitt hat genau einen Anfangs- und einen Endstandort. Die Definition I.29 gilt entsprechend. Es sind nur Leitungen und Leitungsabschnitte zu nennen, die nicht im Sinne der Definition gemäß DVGW-Arbeitsblatt G 495, Ziffer 3.4.2 stillgelegt sind.
</t>
  </si>
  <si>
    <t>Hier ist die Gasqualität des Gases anzugeben, das in der Leitung bzw. im Leitungsabschnitt transportiert wird (gemäß Definition A.8).</t>
  </si>
  <si>
    <t>Netzlänge der Leitung</t>
  </si>
  <si>
    <t xml:space="preserve">Hier ist die Netzlänge der Leitung bzw. des Leitungsabschnittes in km anzugeben (gemäß Definition I.29).
</t>
  </si>
  <si>
    <t xml:space="preserve">Hier ist die Leitungsdurchmesserklasse der Leitung bzw. des Leitungsabschnittes anzugeben (gemäß Definition I.29 und A.10).
</t>
  </si>
  <si>
    <t>Innendurchmesser</t>
  </si>
  <si>
    <t>[mm]</t>
  </si>
  <si>
    <t xml:space="preserve">Hier ist der Druckbereich der Leitung bzw. des Leitungsabschnittes anzugeben (gemäß Definition I.29 und A.9).
</t>
  </si>
  <si>
    <t xml:space="preserve">Hier ist der Innendurchmesser der Leitung bzw. des Leitungsabschnittes in mm anzugeben.
</t>
  </si>
  <si>
    <t>Nenndruck</t>
  </si>
  <si>
    <t xml:space="preserve">Hier ist der Nenndruck der Leitung bzw. des Leitungsabschnittes in bar anzugeben, nicht der Betriebsdruck.
</t>
  </si>
  <si>
    <t xml:space="preserve">Hier ist die Materialklasse der Leitung bzw. des Leitungsabschnittes anzugeben (gemäß Definition I.29 und A.10).
</t>
  </si>
  <si>
    <t>Fremdnutzungsanteil(e) der Leitung</t>
  </si>
  <si>
    <t xml:space="preserve">Fremdnutzungsanteil(e) gemäß Definition I.30.
</t>
  </si>
  <si>
    <t>[m³]</t>
  </si>
  <si>
    <t>Rohrvolumen der Leitung</t>
  </si>
  <si>
    <t xml:space="preserve">Hier ist das Rohrvolumen der Leitung bzw. des Leitungsabschnittes in m³ anzugeben (gemäß Definition I.33).
</t>
  </si>
  <si>
    <t xml:space="preserve">Fremdnutzungsanteil(e) gemäß Definition I.34.
</t>
  </si>
  <si>
    <t>Fremdnutzungsanteil(e) des Rohrvolumens</t>
  </si>
  <si>
    <t xml:space="preserve">Hier ist anzugeben, ob die Leitung bzw. der Leitungsabschnitt eine Leitung bzw. ein Leitungsabschnitt aufgrund von Biogaseinspeisung ist, deren bzw. dessen Kosten gemäß § 20b GasNEV auf alle Netze bundesweit umgelegt werden.
</t>
  </si>
  <si>
    <t xml:space="preserve">Die Daten sind getrennt für das H-Gas und L-Gas Netz anzugeben.
</t>
  </si>
  <si>
    <t xml:space="preserve">Angaben gemäß Definition A.6
Beispiel: Bei einer Anzahl von 10 Gasmischstationen und einem fremdgenutzten Kapazitätsnutzungsanteil von 20 % ergibt sich ein Fremdnutzungsanteil bei der Anzahl der Gasmischstationen von 2 (10 * 20 % = 2).
</t>
  </si>
  <si>
    <r>
      <t>Angaben gemäß Definition A.6
Beispiel: Bei einer Durchflusskapazität aller Gasmischstationen von 100 mn3/h und einem fremdgenutzten Kapazitätsnutzungsanteil von 20 % ergibt sich ein Fremdnutzungsanteil der Durchflusskapazität aller Gasmischstationen von 20 m</t>
    </r>
    <r>
      <rPr>
        <vertAlign val="subscript"/>
        <sz val="11"/>
        <color theme="1"/>
        <rFont val="Segoe UI"/>
        <family val="2"/>
      </rPr>
      <t>n</t>
    </r>
    <r>
      <rPr>
        <vertAlign val="superscript"/>
        <sz val="11"/>
        <color theme="1"/>
        <rFont val="Segoe UI"/>
        <family val="2"/>
      </rPr>
      <t>3</t>
    </r>
    <r>
      <rPr>
        <sz val="11"/>
        <color theme="1"/>
        <rFont val="Segoe UI"/>
        <family val="2"/>
      </rPr>
      <t>/h (100 m</t>
    </r>
    <r>
      <rPr>
        <vertAlign val="subscript"/>
        <sz val="11"/>
        <color theme="1"/>
        <rFont val="Segoe UI"/>
        <family val="2"/>
      </rPr>
      <t>n</t>
    </r>
    <r>
      <rPr>
        <vertAlign val="superscript"/>
        <sz val="11"/>
        <color theme="1"/>
        <rFont val="Segoe UI"/>
        <family val="2"/>
      </rPr>
      <t>3</t>
    </r>
    <r>
      <rPr>
        <sz val="11"/>
        <color theme="1"/>
        <rFont val="Segoe UI"/>
        <family val="2"/>
      </rPr>
      <t>/h * 20 % = 20 m</t>
    </r>
    <r>
      <rPr>
        <vertAlign val="subscript"/>
        <sz val="11"/>
        <color theme="1"/>
        <rFont val="Segoe UI"/>
        <family val="2"/>
      </rPr>
      <t>n</t>
    </r>
    <r>
      <rPr>
        <vertAlign val="superscript"/>
        <sz val="11"/>
        <color theme="1"/>
        <rFont val="Segoe UI"/>
        <family val="2"/>
      </rPr>
      <t>3</t>
    </r>
    <r>
      <rPr>
        <sz val="11"/>
        <color theme="1"/>
        <rFont val="Segoe UI"/>
        <family val="2"/>
      </rPr>
      <t>/h).</t>
    </r>
  </si>
  <si>
    <t>Netzlänge getrennt nach Leitungsdurchmesserklassen, Materialklassen und Druckbereichen ND, MD, HD (1-4) am letzten Tag des Bezugsjahres</t>
  </si>
  <si>
    <r>
      <t>Eingespeiste Jahresarbeit
in m</t>
    </r>
    <r>
      <rPr>
        <b/>
        <vertAlign val="subscript"/>
        <sz val="11"/>
        <rFont val="Segoe UI"/>
        <family val="2"/>
      </rPr>
      <t>n</t>
    </r>
    <r>
      <rPr>
        <b/>
        <sz val="11"/>
        <rFont val="Segoe UI"/>
        <family val="2"/>
      </rPr>
      <t>³</t>
    </r>
  </si>
  <si>
    <r>
      <t>Ausgespeiste Jahresarbeit
in m</t>
    </r>
    <r>
      <rPr>
        <b/>
        <vertAlign val="subscript"/>
        <sz val="11"/>
        <rFont val="Segoe UI"/>
        <family val="2"/>
      </rPr>
      <t>n</t>
    </r>
    <r>
      <rPr>
        <b/>
        <sz val="11"/>
        <rFont val="Segoe UI"/>
        <family val="2"/>
      </rPr>
      <t>³</t>
    </r>
  </si>
  <si>
    <r>
      <t>Q</t>
    </r>
    <r>
      <rPr>
        <b/>
        <vertAlign val="subscript"/>
        <sz val="11"/>
        <rFont val="Segoe UI"/>
        <family val="2"/>
      </rPr>
      <t>max Einsp</t>
    </r>
    <r>
      <rPr>
        <b/>
        <sz val="11"/>
        <rFont val="Segoe UI"/>
        <family val="2"/>
      </rPr>
      <t xml:space="preserve">
in m</t>
    </r>
    <r>
      <rPr>
        <b/>
        <vertAlign val="subscript"/>
        <sz val="11"/>
        <rFont val="Segoe UI"/>
        <family val="2"/>
      </rPr>
      <t>n</t>
    </r>
    <r>
      <rPr>
        <b/>
        <sz val="11"/>
        <rFont val="Segoe UI"/>
        <family val="2"/>
      </rPr>
      <t>³/h</t>
    </r>
  </si>
  <si>
    <r>
      <t>...davon
fest, frei zuordenbar
in m</t>
    </r>
    <r>
      <rPr>
        <b/>
        <vertAlign val="subscript"/>
        <sz val="11"/>
        <color theme="1"/>
        <rFont val="Segoe UI"/>
        <family val="2"/>
      </rPr>
      <t>n</t>
    </r>
    <r>
      <rPr>
        <b/>
        <sz val="11"/>
        <color theme="1"/>
        <rFont val="Segoe UI"/>
        <family val="2"/>
      </rPr>
      <t>³/h</t>
    </r>
  </si>
  <si>
    <r>
      <t>...davon
bedingt fest, frei zuordenbar 
in m</t>
    </r>
    <r>
      <rPr>
        <b/>
        <vertAlign val="subscript"/>
        <sz val="11"/>
        <color theme="1"/>
        <rFont val="Segoe UI"/>
        <family val="2"/>
      </rPr>
      <t>n</t>
    </r>
    <r>
      <rPr>
        <b/>
        <sz val="11"/>
        <color theme="1"/>
        <rFont val="Segoe UI"/>
        <family val="2"/>
      </rPr>
      <t>³/h</t>
    </r>
  </si>
  <si>
    <r>
      <t>...davon
fest, beschränkt zuordenbar
in m</t>
    </r>
    <r>
      <rPr>
        <b/>
        <vertAlign val="subscript"/>
        <sz val="11"/>
        <color theme="1"/>
        <rFont val="Segoe UI"/>
        <family val="2"/>
      </rPr>
      <t>n</t>
    </r>
    <r>
      <rPr>
        <b/>
        <sz val="11"/>
        <color theme="1"/>
        <rFont val="Segoe UI"/>
        <family val="2"/>
      </rPr>
      <t>³/h</t>
    </r>
  </si>
  <si>
    <r>
      <t>...davon
fest, dynamisch zuordenbar
in m</t>
    </r>
    <r>
      <rPr>
        <b/>
        <vertAlign val="subscript"/>
        <sz val="11"/>
        <color theme="1"/>
        <rFont val="Segoe UI"/>
        <family val="2"/>
      </rPr>
      <t>n</t>
    </r>
    <r>
      <rPr>
        <b/>
        <sz val="11"/>
        <color theme="1"/>
        <rFont val="Segoe UI"/>
        <family val="2"/>
      </rPr>
      <t>³/h</t>
    </r>
  </si>
  <si>
    <r>
      <t>...davon
fest, frei zuordenbar buchbar bzw. fest (inkl. befristet) bestellbar
in m</t>
    </r>
    <r>
      <rPr>
        <b/>
        <vertAlign val="subscript"/>
        <sz val="11"/>
        <color theme="1"/>
        <rFont val="Segoe UI"/>
        <family val="2"/>
      </rPr>
      <t>n</t>
    </r>
    <r>
      <rPr>
        <b/>
        <sz val="11"/>
        <color theme="1"/>
        <rFont val="Segoe UI"/>
        <family val="2"/>
      </rPr>
      <t>³/h</t>
    </r>
  </si>
  <si>
    <r>
      <t>...davon
bedingt fest, frei zuordenbar
in m</t>
    </r>
    <r>
      <rPr>
        <b/>
        <vertAlign val="subscript"/>
        <sz val="11"/>
        <color theme="1"/>
        <rFont val="Segoe UI"/>
        <family val="2"/>
      </rPr>
      <t>n</t>
    </r>
    <r>
      <rPr>
        <b/>
        <sz val="11"/>
        <color theme="1"/>
        <rFont val="Segoe UI"/>
        <family val="2"/>
      </rPr>
      <t>³/h</t>
    </r>
  </si>
  <si>
    <t>zu II.59: fest, beschränkt zuordenbar</t>
  </si>
  <si>
    <r>
      <t>...davon
unterbrechbar
in m</t>
    </r>
    <r>
      <rPr>
        <b/>
        <vertAlign val="subscript"/>
        <sz val="11"/>
        <color theme="1"/>
        <rFont val="Segoe UI"/>
        <family val="2"/>
      </rPr>
      <t>n</t>
    </r>
    <r>
      <rPr>
        <b/>
        <sz val="11"/>
        <color theme="1"/>
        <rFont val="Segoe UI"/>
        <family val="2"/>
      </rPr>
      <t>³/h</t>
    </r>
  </si>
  <si>
    <r>
      <t>...davon
fest, frei zuordenbar gebucht
bzw. fest (inkl. befristet) bestellt
in m</t>
    </r>
    <r>
      <rPr>
        <b/>
        <vertAlign val="subscript"/>
        <sz val="11"/>
        <color theme="1"/>
        <rFont val="Segoe UI"/>
        <family val="2"/>
      </rPr>
      <t>n</t>
    </r>
    <r>
      <rPr>
        <b/>
        <sz val="11"/>
        <color theme="1"/>
        <rFont val="Segoe UI"/>
        <family val="2"/>
      </rPr>
      <t>³/h</t>
    </r>
  </si>
  <si>
    <r>
      <t>...davon
unterbrechbar gebucht bzw. bestellt
in m</t>
    </r>
    <r>
      <rPr>
        <b/>
        <vertAlign val="subscript"/>
        <sz val="11"/>
        <color theme="1"/>
        <rFont val="Segoe UI"/>
        <family val="2"/>
      </rPr>
      <t>n</t>
    </r>
    <r>
      <rPr>
        <b/>
        <sz val="11"/>
        <color theme="1"/>
        <rFont val="Segoe UI"/>
        <family val="2"/>
      </rPr>
      <t>³/h</t>
    </r>
  </si>
  <si>
    <t>zu I.29: davon Fremdnutzungsanteil der Netzlänge getrennt nach Leitungsdurchmesser-klassen, Materialklassen und Druckbereichen ND, MD, HD (1-4) am letzten Tag des Bezugsjahres</t>
  </si>
  <si>
    <r>
      <t>Einspeisung (Q</t>
    </r>
    <r>
      <rPr>
        <vertAlign val="subscript"/>
        <sz val="11"/>
        <rFont val="Segoe UI"/>
        <family val="2"/>
      </rPr>
      <t>max Einsp</t>
    </r>
    <r>
      <rPr>
        <sz val="11"/>
        <rFont val="Segoe UI"/>
        <family val="2"/>
      </rPr>
      <t>)</t>
    </r>
  </si>
  <si>
    <r>
      <t>Einspeisung (Q</t>
    </r>
    <r>
      <rPr>
        <vertAlign val="subscript"/>
        <sz val="11"/>
        <color theme="1"/>
        <rFont val="Segoe UI"/>
        <family val="2"/>
      </rPr>
      <t>max Einsp g</t>
    </r>
    <r>
      <rPr>
        <sz val="11"/>
        <color theme="1"/>
        <rFont val="Segoe UI"/>
        <family val="2"/>
      </rPr>
      <t xml:space="preserve">) gebucht </t>
    </r>
  </si>
  <si>
    <r>
      <t>Die zeitgleiche Jahreshöchstlast ist die höchste zeitgleiche Summe der Leistungswerte aller Einspeisungen in das eigene Gasversorgungsnetz im Bezugsjahr. 
Zusätzlich ist die zeitgleiche Jahreshöchstlast aller Einspeisungen für die in den Jahren 2014, 2013, 2012, 2011 und 2010 abgeschlossenen Geschäftsjahre anzugeben. Die zeitgleiche Jahreshöchstlast ist als Stundenwert in Normkubikmetern (m</t>
    </r>
    <r>
      <rPr>
        <vertAlign val="subscript"/>
        <sz val="11"/>
        <color theme="1"/>
        <rFont val="Segoe UI"/>
        <family val="2"/>
      </rPr>
      <t>n</t>
    </r>
    <r>
      <rPr>
        <sz val="11"/>
        <color theme="1"/>
        <rFont val="Segoe UI"/>
        <family val="2"/>
      </rPr>
      <t xml:space="preserve">³/h) und Megawattstunden (MWh/h) anzugeben. 
</t>
    </r>
  </si>
  <si>
    <r>
      <t>Die zeitgleiche Jahreshöchstlast ist die höchste zeitgleiche Summe der Leistungswerte aller Ausspeisungen aus dem eigenen Gasversorgungsnetz im Bezugsjahr. Zusätzlich ist die zeitgleiche Jahreshöchstlast aller Ausspeisungen für die in den Jahren 2014, 2013, 2012, 2011 und 2010 abgeschlossenen Geschäftsjahre anzugeben. Die zeitgleiche Jahreshöchstlast ist als Stundenwert in Normkubikmetern (m</t>
    </r>
    <r>
      <rPr>
        <vertAlign val="subscript"/>
        <sz val="11"/>
        <color theme="1"/>
        <rFont val="Segoe UI"/>
        <family val="2"/>
      </rPr>
      <t>n</t>
    </r>
    <r>
      <rPr>
        <sz val="11"/>
        <color theme="1"/>
        <rFont val="Segoe UI"/>
        <family val="2"/>
      </rPr>
      <t>³/h) und Megawattstunden (MWh/h) anzugeben. Bei ihrer Angabe sind auch solche Kunden einzubeziehen, deren Abnahme aufgrund individuell kalkulierter Netzentgelte abgerechnet wird.</t>
    </r>
  </si>
  <si>
    <t>Betriebsdruck, der mit den Ein- bzw. Ausspeisemengen des betrachteten NKP/NAP im Bezugsjahr gewichtet wird.
Rechenregel: Druck 1 * Menge 1 + … + Druck n * Menge n / (Summe aus Menge 1+ … + Menge n) 
Die Einzeldrücke sind in diesem Fall auf zwei Nachkommatstellen kaufmännisch zu runden.</t>
  </si>
  <si>
    <t xml:space="preserve">Hier sind alle Aktenzeichen von Investitionsmaßnahmen gemäß § 23 ARegV zu nennen, die über den 31.12.2017 hinausgehen.
Werden unter Strukturdaten I Angaben zu Investitionsmaßnahmen gemacht, so sind dafür auf dem Tabellenblatt "Erläuterung der FNB" gesondert die Aktenzeichen der Beschlüsse zu nennen.
Werden unter Strukturdaten II Angaben zu Investitionsmaßnahmen gemacht, so sind in den dafür vorgesehenen Nachbarspalten gesondert die Aktenzeichen der Beschlüsse zu nennen.
</t>
  </si>
  <si>
    <t>zu I.1: davon eingespeiste Jahresarbeit aufgrund von Investitionsmaßnahmen gemäß § 23 ARegV (die über den 31.12.2017 hinausgehen)</t>
  </si>
  <si>
    <t>zu I.4: davon ausgespeiste Jahresarbeit aufgrund von Investitionsmaßnahmen gemäß § 23 ARegV (die über den 31.12.2017 hinausgehen)</t>
  </si>
  <si>
    <t xml:space="preserve">zu I.6: Einspeiselast aufgrund von Investitionsmaßnahmen gemäß § 23 ARegV (die über den 31.12.2017 hinausgehen) zum Zeitpunkt der zeitgleichen Jahreshöchstlast aller Einspeisungen im Bezugsjahr (zzgl. historische Werte für die in 2014 bis 2010 abgeschlossenen Geschäftsjahre)
</t>
  </si>
  <si>
    <t xml:space="preserve">zu I.9: Ausspeiselast aufgrund von Investitionsmaßnahmen gemäß § 23 ARegV (die über den 31.12.2017 hinausgehen) zum Zeitpunkt der zeitgleichen Jahreshöchstlast aller Ausspeisungen im Bezugsjahr (zzgl. historische Werte für die in 2014 bis 2010 abgeschlossenen Geschäftsjahre)
</t>
  </si>
  <si>
    <t>zu I.11: davon Anzahl Verdichter aufgrund von Investitionsmaßnahmen gemäß § 23 ARegV (die über den 31.12.2017 hinausgehen) am letzten Tag des Bezugsjahres</t>
  </si>
  <si>
    <t>zu I.15: davon installierte Verdichterleistung aufgrund von Investitionsmaßnahmen gemäß § 23 ARegV (die über den 31.12.2017 hinausgehen) am letzten Tag des Bezugsjahres</t>
  </si>
  <si>
    <t>zu I.23: davon Anzahl Gasmischstationen aufgrund von Investitionsmaßnahmen gemäß § 23 ARegV (die über den 31.12.2017 hinausgehen) am letzten Tag des Bezugsjahres</t>
  </si>
  <si>
    <t>zu I.26: davon Durchflusskapazität aufgrund von Investitionsmaßnahmen gemäß § 23 ARegV (die über den 31.12.2017 hinausgehen) am letzten Tag des Bezugsjahres</t>
  </si>
  <si>
    <t>zu I.29: davon Netzlänge aufgrund von Investitionsmaßnahmen gemäß § 23 ARegV (die über den 31.12.2017 hinausgehen) am letzten Tag des Bezugsjahres</t>
  </si>
  <si>
    <t>zu I.33: davon Rohrvolumen aufgrund von Investitionsmaßnahmen gemäß § 23 ARegV (die über den 31.12.2017 hinausgehen) am letzten Tag des Bezugsjahres</t>
  </si>
  <si>
    <t>Druckregler oder Verdichter aufgrund von Investitionsmaßnahmen gemäß § 23 ARegV (die über den 31.12.2017 hinausgehen)</t>
  </si>
  <si>
    <t xml:space="preserve">Hier ist anzugeben, ob dem Druckregler oder Verdichter Investitionsmaßnahmen nach § 23 ARegV zugrunde liegen, die über den 31.12.2017 hinausgehen.
Bitte geben Sie unter Definition II.19 das Aktenzeichen des Beschlusses zur Investitionsmaßnahme an, der mit dieser Angabe in Verbindung steht.
</t>
  </si>
  <si>
    <t>NKP/ NAP aufgrund von Investitionsmaßnahmen gemäß § 23 ARegV (die über den 31.12.2017 hinausgehen)</t>
  </si>
  <si>
    <t xml:space="preserve">Hier ist anzugeben, ob dem NKP/ NAP Investitionsmaßnahmen nach § 23 ARegV zugrunde liegen, die über den 31.12.2017 hinausgehen.
Bitte geben Sie unter Definition II.25 das Aktenzeichen des Beschlusses zur Investitionsmaßnahme an, der mit dieser Angabe in Verbindung steht.
</t>
  </si>
  <si>
    <t>Leitung aufgrund von Investitionsmaßnahmen gemäß § 23 ARegV (die über den 31.12.2017 hinausgehen)</t>
  </si>
  <si>
    <t>Hier ist anzugeben, ob der Leitung bzw. dem Leitungsabschnitt Investitionsmaßnahmen nach § 23 ARegV zugrunde liegen, die über den 31.12.2017 hinausgehen.
Bitte geben Sie unter Definition II.80 das Aktenzeichen des Beschlusses zur Investitionsmaßnahme an, der mit dieser Angabe in Verbindung steht.</t>
  </si>
  <si>
    <t>Aktenzeichen der Beschlüsse von Investitionsmaßnahmen gemäß § 23 ARegV, die über den 31.12.2017 hinausgehen</t>
  </si>
  <si>
    <t>davon eingespeiste Jahresarbeit aufgrund von Investitionsmaßnahmen gemäß § 23 ARegV (die über den 31.12.2017 hinausgehen) im Bezugsjahr</t>
  </si>
  <si>
    <t>davon eingespeiste Jahresarbeit aufgrund von Investitionsmaßnahmen gemäß § 23 ARegV (die über den 31.12.2017 hinausgehen) für das in 2014 abgeschlossene Geschäftsjahr</t>
  </si>
  <si>
    <t>davon eingespeiste Jahresarbeit aufgrund von Investitionsmaßnahmen gemäß § 23 ARegV (die über den 31.12.2017 hinausgehen) für das in 2013 abgeschlossene Geschäftsjahr</t>
  </si>
  <si>
    <t>davon eingespeiste Jahresarbeit aufgrund von Investitionsmaßnahmen gemäß § 23 ARegV (die über den 31.12.2017 hinausgehen) für das in 2012 abgeschlossene Geschäftsjahr</t>
  </si>
  <si>
    <t>davon eingespeiste Jahresarbeit aufgrund von Investitionsmaßnahmen gemäß § 23 ARegV (die über den 31.12.2017 hinausgehen) für das in 2011 abgeschlossene Geschäftsjahr</t>
  </si>
  <si>
    <t>davon eingespeiste Jahresarbeit aufgrund von Investitionsmaßnahmen gemäß § 23 ARegV (die über den 31.12.2017 hinausgehen) für das in 2010 abgeschlossene Geschäftsjahr</t>
  </si>
  <si>
    <t>davon ausgespeiste Jahresarbeit aufgrund von Investitionsmaßnahmen gemäß § 23 ARegV (die über den 31.12.2017 hinausgehen) im Bezugsjahr</t>
  </si>
  <si>
    <t>davon ausgespeiste Jahresarbeit aufgrund von Investitionsmaßnahmen gemäß § 23 ARegV (die über den 31.12.2017 hinausgehen) für das in 2014 abgeschlossene Geschäftsjahr</t>
  </si>
  <si>
    <t>davon ausgespeiste Jahresarbeit aufgrund von Investitionsmaßnahmen gemäß § 23 ARegV (die über den 31.12.2017 hinausgehen) für das in 2013 abgeschlossene Geschäftsjahr</t>
  </si>
  <si>
    <t>davon ausgespeiste Jahresarbeit aufgrund von Investitionsmaßnahmen gemäß § 23 ARegV (die über den 31.12.2017 hinausgehen) für das in 2012 abgeschlossene Geschäftsjahr</t>
  </si>
  <si>
    <t>davon ausgespeiste Jahresarbeit aufgrund von Investitionsmaßnahmen gemäß § 23 ARegV (die über den 31.12.2017 hinausgehen) für das in 2011 abgeschlossene Geschäftsjahr</t>
  </si>
  <si>
    <t>davon ausgespeiste Jahresarbeit aufgrund von Investitionsmaßnahmen gemäß § 23 ARegV (die über den 31.12.2017 hinausgehen) für das in 2010 abgeschlossene Geschäftsjahr</t>
  </si>
  <si>
    <t>Einspeiselast aufgrund von Investitionsmaßnahmen gemäß § 23 ARegV (die über den 31.12.2017 hinausgehen) zum Zeitpunkt der zeitgleichen Jahreshöchstlast aller Einspeisungen im Bezugsjahr</t>
  </si>
  <si>
    <t>Einspeiselast aufgrund von Investitionsmaßnahmen gemäß § 23 ARegV (die über den 31.12.2017 hinausgehen) zum Zeitpunkt der zeitgleichen Jahreshöchstlast aller Einspeisungen für das in 2014 abgeschlossene Geschäftsjahr</t>
  </si>
  <si>
    <t>Einspeiselast aufgrund von Investitionsmaßnahmen gemäß § 23 ARegV (die über den 31.12.2017 hinausgehen) zum Zeitpunkt der zeitgleichen Jahreshöchstlast aller Einspeisungen für das in 2013 abgeschlossene Geschäftsjahr</t>
  </si>
  <si>
    <t>Einspeiselast aufgrund von Investitionsmaßnahmen gemäß § 23 ARegV (die über den 31.12.2017 hinausgehen) zum Zeitpunkt der zeitgleichen Jahreshöchstlast aller Einspeisungen für das in 2012 abgeschlossene Geschäftsjahr</t>
  </si>
  <si>
    <t>Einspeiselast aufgrund von Investitionsmaßnahmen gemäß § 23 ARegV (die über den 31.12.2017 hinausgehen) zum Zeitpunkt der zeitgleichen Jahreshöchstlast aller Einspeisungen für das in 2011 abgeschlossene Geschäftsjahr</t>
  </si>
  <si>
    <t>Einspeiselast aufgrund von Investitionsmaßnahmen gemäß § 23 ARegV (die über den 31.12.2017 hinausgehen) zum Zeitpunkt der zeitgleichen Jahreshöchstlast aller Einspeisungen für das in 2010 abgeschlossene Geschäftsjahr</t>
  </si>
  <si>
    <t>Ausspeiselast aufgrund von Investitionsmaßnahmen gemäß § 23 ARegV (die über den 31.12.2017 hinausgehen) zum Zeitpunkt der zeitgleichen Jahreshöchstlast aller Ausspeisungen im Bezugsjahr</t>
  </si>
  <si>
    <t>Ausspeiselast aufgrund von Investitionsmaßnahmen gemäß § 23 ARegV (die über den 31.12.2017 hinausgehen) zum Zeitpunkt der zeitgleichen Jahreshöchstlast aller Ausspeisungen für das in 2014 abgeschlossene Geschäftsjahr</t>
  </si>
  <si>
    <t>Ausspeiselast aufgrund von Investitionsmaßnahmen gemäß § 23 ARegV (die über den 31.12.2017 hinausgehen) zum Zeitpunkt der zeitgleichen Jahreshöchstlast aller Ausspeisungen für das in 2013 abgeschlossene Geschäftsjahr</t>
  </si>
  <si>
    <t>Ausspeiselast aufgrund von Investitionsmaßnahmen gemäß § 23 ARegV (die über den 31.12.2017 hinausgehen) zum Zeitpunkt der zeitgleichen Jahreshöchstlast aller Ausspeisungen für das in 2012 abgeschlossene Geschäftsjahr</t>
  </si>
  <si>
    <t>Ausspeiselast aufgrund von Investitionsmaßnahmen gemäß § 23 ARegV (die über den 31.12.2017 hinausgehen) zum Zeitpunkt der zeitgleichen Jahreshöchstlast aller Ausspeisungen für das in 2011 abgeschlossene Geschäftsjahr</t>
  </si>
  <si>
    <t>Ausspeiselast aufgrund von Investitionsmaßnahmen gemäß § 23 ARegV (die über den 31.12.2017 hinausgehen) zum Zeitpunkt der zeitgleichen Jahreshöchstlast aller Ausspeisungen für das in 2010 abgeschlossene Geschäftsjahr</t>
  </si>
  <si>
    <t>davon Anzahl Verdichter aufgrund von Investitionsmaßnahmen gemäß § 23 ARegV (die über den 31.12.2017 hinausgehen) am letzten Tag des Bezugsjahres</t>
  </si>
  <si>
    <t>davon installierte Verdichterleistung aufgrund von Investitionsmaßnahmen gemäß § 23 ARegV (die über den 31.12.2017 hinausgehen) am letzten Tag des Bezugsjahres</t>
  </si>
  <si>
    <t>davon verwendete Treibenergie aufgrund von Investitionsmaßnahmen gemäß § 23 ARegV (die über den 31.12.2017 hinausgehen) am letzten Tag des Bezugsjahres</t>
  </si>
  <si>
    <t>davon Anzahl Gasmischstationen aufgrund von Investitionsmaßnahmen gemäß § 23 ARegV (die über den 31.12.2017 hinausgehen) am letzten Tag des Bezugsjahres</t>
  </si>
  <si>
    <t>davon Durchflusskapazität aufgrund von Investitionsmaßnahmen gemäß § 23 ARegV (die über den 31.12.2017 hinausgehen) am letzten Tag des Bezugsjahres</t>
  </si>
  <si>
    <t>davon Netzlänge aufgrund von Investitionsmaßnahmen gemäß § 23 ARegV (die über den 31.12.2017 hinausgehen) am letzten Tag des Bezugsjahres</t>
  </si>
  <si>
    <t>davon Rohrvolumen aufgrund von Investitionsmaßnahmen gemäß § 23 ARegV (die über den 31.12.2017 hinausgehen) am letzten Tag des Bezugsjahres</t>
  </si>
  <si>
    <t>Hier ist die eingespeiste Jahresarbeit (gemäß Definition I.1) anzugeben, der Investitionsmaßnahmen nach § 23 ARegV zugrunde liegen, die über den 31.12.2017 hinausgehen.
Bitte geben Sie im Tabellenblatt "Erläuterung der FNB " alle Beschlüsse zu Investitionsmaßnahmen an, die mit dieser Angabe in Verbindung stehen.
Bitte geben Sie zudem im Tabellenblatt "Erläuterung der FNB" an, ob und nach welchen Schlüsseln der Anteil berechnet wurde bzw. warum eine Bereinigung des Parameters nicht möglich war.</t>
  </si>
  <si>
    <t>Hier ist die ausgespeiste Jahresarbeit (gemäß Definition I.4) anzugeben, der Investitionsmaßnahmen nach § 23 ARegV zugrunde liegen, die über den 31.12.2017 hinausgehen.
Bitte geben Sie im Tabellenblatt "Erläuterung der FNB " alle Beschlüsse zu Investitionsmaßnahmen an, die mit dieser Angabe in Verbindung stehen.
Bitte geben Sie zudem im Tabellenblatt "Erläuterung der FNB" an, ob und nach welchen Schlüsseln der Anteil berechnet wurde bzw. warum eine Bereinigung des Parameters nicht möglich war.</t>
  </si>
  <si>
    <t>Es ist die Summe der Einspeiselasten (zum Zeitpunkt der zeitgleichen Jahreshöchstlast aller Einspeisungen im entsprechenden Jahr gemäß Definition I.6) aufgrund von Investitionsmaßnahmen nach § 23 ARegV, die über den 31.12.2017 hinausgehen, anzugeben.
Bitte geben Sie im Tabellenblatt "Erläuterung der FNB " alle Beschlüsse zu Investitionsmaßnahmen an, die mit dieser Angabe in Verbindung stehen.
Bitte geben Sie zudem im Tabellenblatt "Erläuterung der FNB" an, ob und nach welchen Schlüsseln der Anteil berechnet wurde bzw. warum eine Bereinigung des Parameters nicht möglich war.</t>
  </si>
  <si>
    <t>Es ist die Summe der Ausspeiselasten (zum Zeitpunkt der zeitgleichen Jahreshöchstlast aller Ausspeisungen im entsprechenden Jahr gemäß Definition I.9) aufgrund von Investitionsmaßnahmen nach § 23 ARegV, die über den 31.12.2017 hinausgehen, anzugeben.
Bitte geben Sie im Tabellenblatt "Erläuterung der FNB " alle Beschlüsse zu Investitionsmaßnahmen an, die mit dieser Angabe in Verbindung stehen.
Bitte geben Sie zudem im Tabellenblatt "Erläuterung der FNB" an, ob und nach welchen Schlüsseln der Anteil berechnet wurde bzw. warum eine Bereinigung des Parameters nicht möglich war.</t>
  </si>
  <si>
    <t>Hier ist die installierte Verdichterleistung (gemäß Definition I.15) anzugeben, der Investitionsmaßnahmen nach § 23 ARegV zugrunde liegen, die über den 31.12.2017 hinausgehen.
Bitte geben Sie im Tabellenblatt "Erläuterung der FNB " alle Beschlüsse zu Investitionsmaßnahmen an, die mit dieser Angabe in Verbindung stehen.
Bitte geben Sie zudem im Tabellenblatt "Erläuterung der FNB" an, ob und nach welchen Schlüsseln der Anteil berechnet wurde bzw. warum eine Bereinigung des Parameters nicht möglich war.</t>
  </si>
  <si>
    <t>Hier ist die verwendete Treibenergie (gemäß Definition I.19) anzugeben, der Investitionsmaßnahmen nach § 23 ARegV zugrunde liegen, die über den 31.12.2017 hinausgehen.
Bitte geben Sie im Tabellenblatt "Erläuterung der FNB " alle Beschlüsse zu Investitionsmaßnahmen an, die mit dieser Angabe in Verbindung stehen.
Bitte geben Sie zudem im Tabellenblatt "Erläuterung der FNB" an, ob und nach welchen Schlüsseln der Anteil berechnet wurde bzw. warum eine Bereinigung des Parameters nicht möglich war.</t>
  </si>
  <si>
    <t xml:space="preserve">Hier ist die Durchflusskapazität (gemäß Definition I.26) anzugeben, der Investitionsmaßnahmen nach § 23 ARegV zugrunde liegen, die über den 31.12.2017 hinausgehen.
Bitte geben Sie im Tabellenblatt "Erläuterung der FNB " alle Beschlüsse zu Investitionsmaßnahmen an, die mit dieser Angabe in Verbindung stehen.
Bitte geben Sie zudem im Tabellenblatt "Erläuterung der FNB" an, ob und nach welchen Schlüsseln der Anteil berechnet wurde bzw. warum eine Bereinigung des Parameters nicht möglich war.
</t>
  </si>
  <si>
    <t xml:space="preserve">Hier ist die Netzlänge (gemäß Definition I.29) anzugeben, der Investitionsmaßnahmen nach § 23 ARegV zugrunde liegen, die über den 31.12.2017 hinausgehen.
Bitte geben Sie im Tabellenblatt "Erläuterung der FNB " alle Beschlüsse zu Investitionsmaßnahmen an, die mit dieser Angabe in Verbindung stehen.
Bitte geben Sie zudem im Tabellenblatt "Erläuterung der FNB" an, ob und nach welchen Schlüsseln der Anteil berechnet wurde bzw. warum eine Bereinigung des Parameters nicht möglich war.
</t>
  </si>
  <si>
    <t xml:space="preserve">Hier ist das Rohrvolumen (gemäß Definition I.33) anzugeben, dem Investitionsmaßnahmen nach § 23 ARegV zugrunde liegen, die über den 31.12.2017 hinausgehen.
Bitte geben Sie im Tabellenblatt "Erläuterung der FNB " alle Beschlüsse zu Investitionsmaßnahmen an, die mit dieser Angabe in Verbindung stehen.
Bitte geben Sie zudem im Tabellenblatt "Erläuterung der FNB" an, ob und nach welchen Schlüsseln der Anteil berechnet wurde bzw. warum eine Bereinigung des Parameters nicht möglich war.
</t>
  </si>
  <si>
    <t xml:space="preserve">Hier ist die Anzahl der Verdichter (gemäß Definition I.11) anzugeben, denen Investitionsmaßnahmen nach § 23 ARegV zugrunde liegen, die über den 31.12.2017 hinausgehen.
Bitte geben Sie im Tabellenblatt "Erläuterung der FNB " alle Beschlüsse zu Investitionsmaßnahmen an, die mit dieser Angabe in Verbindung stehen.
</t>
  </si>
  <si>
    <t xml:space="preserve">Hier ist die Anzahl der Gasmischstationen (gemäß Definition I.23) anzugeben, denen Investitionsmaßnahmen nach § 23 ARegV zugrunde liegen, die über den 31.12.2017 hinausgehen.
Bitte geben Sie im Tabellenblatt "Erläuterung der FNB " alle Beschlüsse zu Investitionsmaßnahmen an, die mit dieser Angabe in Verbindung stehen.
</t>
  </si>
  <si>
    <t>zu I.33: davon Fremdnutzungsanteil des Rohrvolumens getrennt nach Leitungsdurchmesserklassen, Materialklassen und Druckbereichen ND, MD, HD (1-4) am letzten Tag des Bezugsjahres</t>
  </si>
  <si>
    <t xml:space="preserve">Angaben gemäß Definition A.6
Beispiel: Bei einer verwendeten Treibenergie von 100 MWh und einem fremdgenutzten Kapazitätsnutzungsanteil von 20 % ergibt sich ein Fremdnutzungsanteil der verwendeten Treibenergie von 20 MWh  (100 MWh * 20 % = 20 MWh).
</t>
  </si>
  <si>
    <t>zu I.19: davon verwendete Treibenergie aufgrund von Investitionsmaßnahmen gemäß § 23 ARegV (die über den 31.12.2017 hinausgehen) im Bezugsjahr</t>
  </si>
  <si>
    <t>Es ist die Netzlänge der Leitungen und Leitungsabschnitte des eigenen Gasversorgungsnetzes ohne Hausanschlussleitungen in Kilometern zu erfassen, die bereits zum Zwecke des Transports von Gas bzw. der Versorgung von Kunden mit Gas in Betrieb genommen worden und nicht im Sinne der Definition gemäß DVGW-Arbeitsblatt G 495, Ziffer 3.4.2 stillgelegt oder einer anderen Verwendung zugeführt ist. Leitungen oder Leitungsabschnitte, welche der Netzbetreiber nur anteilig neben Dritten nutzen kann, sind bei der Berechnung der Netzlänge ebenfalls mit voller Kilometerzahl anzugeben. Leitungen bzw. Leitungsabschnitte mit Fremdnutzungsanteil sind gemäß Definition I.30 separat zu kennzeichnen. Die Angaben zu den Netzlängen sind getrennt nach Leitungsdurchmesserklassen (gemäß Definition A.10), Materialklassen (gemäß Definition A.10) und Druckbereichen (gemäß Definition A.9) vorzunehmen.
Diese Angaben werden automatisch aus dem Tabellenblatt „II Leitungen und Leitungsab.“ übertragen.
Hiervon abweichende Angaben können im Tabellenblatt "Erläuterungen der FNB" vorgenommen werden.</t>
  </si>
  <si>
    <t>Die Angaben zu den Fremdnutzungsanteilen (gemäß Definition A.6) der Netzlängen sind ohne Hausanschlussleitungen sowie getrennt nach Leitungsdurchmesserklassen (gemäß Definition A.10), Materialklassen (gemäß Definition A.10) und Druckbereichen (gemäß Definition A.9) vorzunehmen. Beispiel: Bei einer anteilig fremdgenutzten Netzlänge ohne Hausanschlussleitungen von 100 km und einem fremdgenutzten Kapazitätsnutzungsanteil von 20 % ergibt sich ein Fremdnutzungsanteil der Netzlänge von 20 km (100 km * 20 % = 20 km).
Diese Angaben werden automatisch aus dem Tabellenblatt „II Leitungen und Leitungsab.“ übertragen.
Hiervon abweichende Angaben können im Tabellenblatt "Erläuterungen der FNB" vorgenommen werden.</t>
  </si>
  <si>
    <t xml:space="preserve">Es ist das Rohrvolumen (Raumvolumen) der Leitungen und Leitungsabschnitte des eigenen Gasversorgungsnetzes ohne Hausanschlussleitungen in Kubikmetern zu erfassen, die bereits zum Zwecke des Transports von Gas bzw. der Versorgung von Kunden mit Gas in Betrieb genommen worden und nicht im Sinne der Definition gemäß DVGW-Arbeitsblatt G 495, Ziffer 3.4.2 stillgelegt oder einer anderen Verwendung zugeführt wurden. Das Rohrvolumen errechnet sich über den Innendurchmesser und der Netzlänge der entsprechenden Leitung bzw. des Leitungsabschnittes und ist somit unabhängig vom Betriebsdruck. Rohrvolumen, welches der Netzbetreiber nur anteilig neben Dritten nutzen kann, ist bei der Berechnung des Rohrvolumens ebenfalls voll anzugeben. Das Rohrvolumen von Leitungen bzw. Leitungsabschnitten mit Fremdnutzungsanteil gemäß Definition I.34 ist separat zu kennzeichnen. Die Angaben zu den Rohrvolumen sind getrennt nach Leitungsdurchmesserklassen (gemäß Definition A.10), Materialklassen (gemäß Definition A.10) und Druckbereichen (gemäß Definition A.9) vorzunehmen.
Diese Angaben werden automatisch aus dem Tabellenblatt „II Leitungen und Leitungsab.“ übertragen.
Hiervon abweichende Angaben können im Tabellenblatt "Erläuterungen der FNB" vorgenommen werden.
</t>
  </si>
  <si>
    <r>
      <t>Die Angaben zu den Fremdnutzungsanteilen (gemäß Definition A.6) der Rohrvolumen sind ohne Hausanschlussleitungen sowie getrennt nach Leitungsdurchmesserklassen (gemäß Definition A.10), Materialklassen (gemäß Definition A.10) und Druckbereichen (gemäß Definition A.9) vorzunehmen. Beispiel: Bei einem Rohrvolumen ohne Hausanschlussleitungen von 100 m</t>
    </r>
    <r>
      <rPr>
        <vertAlign val="superscript"/>
        <sz val="11"/>
        <color theme="1"/>
        <rFont val="Segoe UI"/>
        <family val="2"/>
      </rPr>
      <t>3</t>
    </r>
    <r>
      <rPr>
        <sz val="11"/>
        <color theme="1"/>
        <rFont val="Segoe UI"/>
        <family val="2"/>
      </rPr>
      <t xml:space="preserve"> und einem fremdgenutzten Kapazitätsnutzungsanteil von 20 % ergibt sich ein Fremdnutzungsanteil des Rohrvolumens von 20 m</t>
    </r>
    <r>
      <rPr>
        <vertAlign val="superscript"/>
        <sz val="11"/>
        <color theme="1"/>
        <rFont val="Segoe UI"/>
        <family val="2"/>
      </rPr>
      <t>3</t>
    </r>
    <r>
      <rPr>
        <sz val="11"/>
        <color theme="1"/>
        <rFont val="Segoe UI"/>
        <family val="2"/>
      </rPr>
      <t xml:space="preserve">  (100 m</t>
    </r>
    <r>
      <rPr>
        <vertAlign val="superscript"/>
        <sz val="11"/>
        <color theme="1"/>
        <rFont val="Segoe UI"/>
        <family val="2"/>
      </rPr>
      <t>3</t>
    </r>
    <r>
      <rPr>
        <sz val="11"/>
        <color theme="1"/>
        <rFont val="Segoe UI"/>
        <family val="2"/>
      </rPr>
      <t xml:space="preserve"> * 20 % = 20 m</t>
    </r>
    <r>
      <rPr>
        <vertAlign val="superscript"/>
        <sz val="11"/>
        <color theme="1"/>
        <rFont val="Segoe UI"/>
        <family val="2"/>
      </rPr>
      <t>3</t>
    </r>
    <r>
      <rPr>
        <sz val="11"/>
        <color theme="1"/>
        <rFont val="Segoe UI"/>
        <family val="2"/>
      </rPr>
      <t>)
Diese Angaben werden automatisch aus dem Tabellenblatt „II Leitungen und Leitungsab.“ übertragen.
Hiervon abweichende Angaben können im Tabellenblatt "Erläuterungen der FNB" vorgenommen werden.</t>
    </r>
  </si>
  <si>
    <t xml:space="preserve">zu II.29: Unternehmensname der/des anderen Netzbetreiber(s) und ggf. Unternehmensname der Leitungsgesellschaft
</t>
  </si>
  <si>
    <t>Hier sind die Unternehmensnamen der anderen Betreiber der NKP/NAP zu nennen. Bitte geben Sie bei genutzten NKP/NAP von Leitungsgesellschaften zusätzlich den Unternehmensnamen der Leitungsgesellschaft an.</t>
  </si>
  <si>
    <t xml:space="preserve">Unternehmensname der/des anderen Netzbetreiber(s) und ggf. Unternehmensname der Leitungsgesellschaft
</t>
  </si>
  <si>
    <t>Unternehmensname der/des anderen Netzbetreiber(s) und ggf. Unternehmensname der Leitungsgesellschaft</t>
  </si>
  <si>
    <t>Unternehmensname der/des anderen Netzbetreiber(s) und ggf. Unternehmensname der Leitungsesellschaft</t>
  </si>
  <si>
    <t>Hier sind die Unternehmensnamen der anderen Betreiber der Leitung bzw. des Leitungsabschnittes zu nennen. Bitte geben Sie bei genutzten Leitungen bzw. Leitungsabschnitten von Leitungsgesellschaften zusätzlich den Unternehmensnamen der Leitungsgesellschaft an.</t>
  </si>
  <si>
    <t>Hier sind die Unternehmensnamen der Netzbetreiber der fremdgenutzten Anteile zu nennen. Bitte geben Sie bei genutzten Verdichtern von Leitungsgesellschaften zusätzlich den Unternehmensnamen der Leitungsgesellschaft an.</t>
  </si>
  <si>
    <t xml:space="preserve">Eindeutige Kennung des Netzkopplungs-/ Netzanschlusspunktes (NKP/NAP) (bis zu 50 Zeichen).
</t>
  </si>
  <si>
    <t>Eindeutige Kennung der Einspeise- oder Ausspeisezone (bis zu 50 Zeichen).</t>
  </si>
  <si>
    <t xml:space="preserve">Eindeutige Kennung der Leitung bzw. des Leitungsabschnittes (bis zu 50 Zeichen).
</t>
  </si>
  <si>
    <t xml:space="preserve">Eindeutige Kennung des Standorts (bis zu 50 Zeichen).
</t>
  </si>
  <si>
    <t xml:space="preserve">Eindeutige Kennung des Knotens (bis zu 50 Zeichen)
</t>
  </si>
  <si>
    <t xml:space="preserve">ID des Druckreglers oder Verdichters (bis zu 50 Zeichen).
</t>
  </si>
  <si>
    <t>1.3.12</t>
  </si>
  <si>
    <t>Aktenzeichen 12</t>
  </si>
  <si>
    <t>1.3.13</t>
  </si>
  <si>
    <t>Aktenzeichen 13</t>
  </si>
  <si>
    <t>1.3.14</t>
  </si>
  <si>
    <t>Aktenzeichen 14</t>
  </si>
  <si>
    <t>1.3.15</t>
  </si>
  <si>
    <t>Aktenzeichen 15</t>
  </si>
  <si>
    <t>1.3.16</t>
  </si>
  <si>
    <t>Aktenzeichen 16</t>
  </si>
  <si>
    <t>1.3.17</t>
  </si>
  <si>
    <t>Aktenzeichen 17</t>
  </si>
  <si>
    <t>1.3.18</t>
  </si>
  <si>
    <t>Aktenzeichen 18</t>
  </si>
  <si>
    <t>1.3.19</t>
  </si>
  <si>
    <t>Aktenzeichen 19</t>
  </si>
  <si>
    <t>1.3.20</t>
  </si>
  <si>
    <t>Aktenzeichen 20</t>
  </si>
  <si>
    <t>1.3.21</t>
  </si>
  <si>
    <t>Aktenzeichen 21</t>
  </si>
  <si>
    <t>1.3.22</t>
  </si>
  <si>
    <t>Aktenzeichen 22</t>
  </si>
  <si>
    <t>1.3.23</t>
  </si>
  <si>
    <t>Aktenzeichen 23</t>
  </si>
  <si>
    <t>1.3.24</t>
  </si>
  <si>
    <t>Aktenzeichen 24</t>
  </si>
  <si>
    <t>1.3.25</t>
  </si>
  <si>
    <t>Aktenzeichen 25</t>
  </si>
  <si>
    <t>1.3.26</t>
  </si>
  <si>
    <t>Aktenzeichen 26</t>
  </si>
  <si>
    <t>1.3.27</t>
  </si>
  <si>
    <t>Aktenzeichen 27</t>
  </si>
  <si>
    <t>1.3.28</t>
  </si>
  <si>
    <t>Aktenzeichen 28</t>
  </si>
  <si>
    <t>1.3.29</t>
  </si>
  <si>
    <t>Aktenzeichen 29</t>
  </si>
  <si>
    <t>1.3.30</t>
  </si>
  <si>
    <t>Aktenzeichen 30</t>
  </si>
  <si>
    <t>8.3.12</t>
  </si>
  <si>
    <t>8.3.13</t>
  </si>
  <si>
    <t>8.3.14</t>
  </si>
  <si>
    <t>8.3.15</t>
  </si>
  <si>
    <t>8.3.16</t>
  </si>
  <si>
    <t>8.3.17</t>
  </si>
  <si>
    <t>8.3.18</t>
  </si>
  <si>
    <t>8.3.19</t>
  </si>
  <si>
    <t>8.3.20</t>
  </si>
  <si>
    <t>8.3.21</t>
  </si>
  <si>
    <t>8.3.22</t>
  </si>
  <si>
    <t>8.3.23</t>
  </si>
  <si>
    <t>8.3.24</t>
  </si>
  <si>
    <t>8.3.25</t>
  </si>
  <si>
    <t>8.3.26</t>
  </si>
  <si>
    <t>8.3.27</t>
  </si>
  <si>
    <t>8.3.28</t>
  </si>
  <si>
    <t>8.3.29</t>
  </si>
  <si>
    <t>8.3.30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</si>
</sst>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
    <numFmt numFmtId="166" formatCode="0.00000"/>
    <numFmt numFmtId="167" formatCode="#,##0.000000"/>
  </numFmts>
  <fonts count="23" x14ac:knownFonts="1">
    <font>
      <sz val="11"/>
      <color theme="1"/>
      <name val="Segoe UI"/>
      <family val="2"/>
    </font>
    <font>
      <sz val="11"/>
      <color theme="1"/>
      <name val="Segoe UI"/>
      <family val="2"/>
    </font>
    <font>
      <b/>
      <sz val="17"/>
      <color theme="0"/>
      <name val="Segoe UI"/>
      <family val="2"/>
    </font>
    <font>
      <sz val="17"/>
      <color theme="0"/>
      <name val="Segoe UI"/>
      <family val="2"/>
    </font>
    <font>
      <b/>
      <sz val="11"/>
      <color theme="1"/>
      <name val="Segoe UI"/>
      <family val="2"/>
    </font>
    <font>
      <sz val="9"/>
      <color theme="1"/>
      <name val="Segoe UI"/>
      <family val="2"/>
    </font>
    <font>
      <sz val="10"/>
      <name val="Arial"/>
      <family val="2"/>
    </font>
    <font>
      <b/>
      <vertAlign val="subscript"/>
      <sz val="11"/>
      <color theme="1"/>
      <name val="Segoe UI"/>
      <family val="2"/>
    </font>
    <font>
      <b/>
      <vertAlign val="superscript"/>
      <sz val="11"/>
      <color theme="1"/>
      <name val="Segoe UI"/>
      <family val="2"/>
    </font>
    <font>
      <sz val="10"/>
      <name val="Arial"/>
      <family val="2"/>
    </font>
    <font>
      <b/>
      <sz val="19"/>
      <color theme="0"/>
      <name val="Segoe UI"/>
      <family val="2"/>
    </font>
    <font>
      <sz val="11"/>
      <color theme="0"/>
      <name val="Segoe UI"/>
      <family val="2"/>
    </font>
    <font>
      <b/>
      <sz val="19"/>
      <color theme="1"/>
      <name val="Segoe UI"/>
      <family val="2"/>
    </font>
    <font>
      <u/>
      <sz val="11"/>
      <color theme="10"/>
      <name val="Segoe UI"/>
      <family val="2"/>
    </font>
    <font>
      <vertAlign val="subscript"/>
      <sz val="11"/>
      <color theme="1"/>
      <name val="Segoe UI"/>
      <family val="2"/>
    </font>
    <font>
      <b/>
      <sz val="11"/>
      <name val="Segoe UI"/>
      <family val="2"/>
    </font>
    <font>
      <sz val="9"/>
      <name val="Segoe UI"/>
      <family val="2"/>
    </font>
    <font>
      <b/>
      <sz val="9"/>
      <color theme="1"/>
      <name val="Segoe UI"/>
      <family val="2"/>
    </font>
    <font>
      <b/>
      <sz val="11"/>
      <color theme="0"/>
      <name val="Segoe UI"/>
      <family val="2"/>
    </font>
    <font>
      <vertAlign val="superscript"/>
      <sz val="11"/>
      <color theme="1"/>
      <name val="Segoe UI"/>
      <family val="2"/>
    </font>
    <font>
      <b/>
      <vertAlign val="subscript"/>
      <sz val="11"/>
      <name val="Segoe UI"/>
      <family val="2"/>
    </font>
    <font>
      <vertAlign val="subscript"/>
      <sz val="11"/>
      <name val="Segoe UI"/>
      <family val="2"/>
    </font>
    <font>
      <sz val="11"/>
      <name val="Segoe UI"/>
      <family val="2"/>
    </font>
  </fonts>
  <fills count="6">
    <fill>
      <patternFill patternType="none"/>
    </fill>
    <fill>
      <patternFill patternType="gray125"/>
    </fill>
    <fill>
      <patternFill patternType="solid">
        <fgColor rgb="FF417DBE"/>
        <bgColor indexed="64"/>
      </patternFill>
    </fill>
    <fill>
      <patternFill patternType="solid">
        <fgColor rgb="FFDCE1E4"/>
        <bgColor indexed="64"/>
      </patternFill>
    </fill>
    <fill>
      <patternFill patternType="solid">
        <fgColor theme="0"/>
        <bgColor indexed="64"/>
      </patternFill>
    </fill>
    <fill>
      <patternFill patternType="solid">
        <fgColor rgb="FFB9C3C8"/>
        <bgColor indexed="64"/>
      </patternFill>
    </fill>
  </fills>
  <borders count="9">
    <border>
      <left/>
      <right/>
      <top/>
      <bottom/>
      <diagonal/>
    </border>
    <border>
      <left/>
      <right/>
      <top/>
      <bottom style="thin">
        <color rgb="FF96A5AD"/>
      </bottom>
      <diagonal/>
    </border>
    <border>
      <left/>
      <right/>
      <top style="thin">
        <color rgb="FF96A5AD"/>
      </top>
      <bottom style="thin">
        <color rgb="FF96A5AD"/>
      </bottom>
      <diagonal/>
    </border>
    <border>
      <left style="thin">
        <color rgb="FF96A5AD"/>
      </left>
      <right style="thin">
        <color rgb="FF96A5AD"/>
      </right>
      <top style="thin">
        <color rgb="FF96A5AD"/>
      </top>
      <bottom style="thin">
        <color rgb="FF96A5AD"/>
      </bottom>
      <diagonal/>
    </border>
    <border>
      <left/>
      <right/>
      <top style="thin">
        <color rgb="FF96A5AD"/>
      </top>
      <bottom/>
      <diagonal/>
    </border>
    <border>
      <left style="thin">
        <color rgb="FF96A5AD"/>
      </left>
      <right style="thin">
        <color rgb="FF96A5AD"/>
      </right>
      <top style="thin">
        <color rgb="FF96A5AD"/>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0">
    <xf numFmtId="0" fontId="0" fillId="0" borderId="0"/>
    <xf numFmtId="0" fontId="6" fillId="0" borderId="0">
      <alignment wrapText="1"/>
    </xf>
    <xf numFmtId="0" fontId="6" fillId="0" borderId="0">
      <alignment wrapText="1"/>
    </xf>
    <xf numFmtId="0" fontId="6" fillId="0" borderId="0">
      <alignment wrapText="1"/>
    </xf>
    <xf numFmtId="0" fontId="6" fillId="0" borderId="0">
      <alignment wrapText="1"/>
    </xf>
    <xf numFmtId="0" fontId="6" fillId="0" borderId="0">
      <alignment wrapText="1"/>
    </xf>
    <xf numFmtId="164" fontId="6" fillId="0" borderId="0" applyFont="0" applyFill="0" applyBorder="0" applyAlignment="0" applyProtection="0"/>
    <xf numFmtId="49" fontId="6" fillId="0" borderId="0"/>
    <xf numFmtId="0" fontId="9" fillId="0" borderId="0"/>
    <xf numFmtId="0" fontId="13" fillId="0" borderId="0" applyNumberFormat="0" applyFill="0" applyBorder="0" applyAlignment="0" applyProtection="0"/>
  </cellStyleXfs>
  <cellXfs count="247">
    <xf numFmtId="0" fontId="0" fillId="0" borderId="0" xfId="0"/>
    <xf numFmtId="0" fontId="5" fillId="0" borderId="0" xfId="0" applyFont="1"/>
    <xf numFmtId="0" fontId="0" fillId="0" borderId="0" xfId="0" applyFont="1"/>
    <xf numFmtId="0" fontId="0" fillId="0" borderId="0" xfId="0"/>
    <xf numFmtId="0" fontId="2" fillId="2" borderId="0" xfId="0" applyFont="1" applyFill="1" applyAlignment="1">
      <alignment vertical="top"/>
    </xf>
    <xf numFmtId="0" fontId="3" fillId="2" borderId="0" xfId="0" applyFont="1" applyFill="1" applyAlignment="1">
      <alignment vertical="top"/>
    </xf>
    <xf numFmtId="0" fontId="2" fillId="2" borderId="0" xfId="0" applyFont="1" applyFill="1" applyBorder="1" applyAlignment="1">
      <alignment vertical="top"/>
    </xf>
    <xf numFmtId="0" fontId="0" fillId="0" borderId="0" xfId="0" applyAlignment="1">
      <alignment wrapText="1"/>
    </xf>
    <xf numFmtId="0" fontId="2" fillId="0" borderId="0" xfId="0" applyFont="1" applyFill="1" applyAlignment="1">
      <alignment vertical="top"/>
    </xf>
    <xf numFmtId="0" fontId="0" fillId="0" borderId="0" xfId="0" applyFont="1" applyBorder="1"/>
    <xf numFmtId="1" fontId="4" fillId="0" borderId="0" xfId="0" applyNumberFormat="1" applyFont="1" applyFill="1" applyBorder="1" applyAlignment="1">
      <alignment vertical="top"/>
    </xf>
    <xf numFmtId="0" fontId="10" fillId="2" borderId="0" xfId="0" applyFont="1" applyFill="1" applyAlignment="1">
      <alignment vertical="top"/>
    </xf>
    <xf numFmtId="0" fontId="11" fillId="2" borderId="0" xfId="0" applyFont="1" applyFill="1" applyAlignment="1">
      <alignment vertical="top"/>
    </xf>
    <xf numFmtId="0" fontId="0" fillId="0" borderId="0" xfId="0" applyFont="1" applyAlignment="1">
      <alignment vertical="top"/>
    </xf>
    <xf numFmtId="49" fontId="0" fillId="0" borderId="0" xfId="0" applyNumberFormat="1" applyFont="1" applyAlignment="1">
      <alignment vertical="top"/>
    </xf>
    <xf numFmtId="0" fontId="0" fillId="0" borderId="0" xfId="0" applyFont="1" applyBorder="1" applyAlignment="1">
      <alignment vertical="top"/>
    </xf>
    <xf numFmtId="0" fontId="0" fillId="0" borderId="0" xfId="0" applyFont="1" applyFill="1" applyBorder="1" applyAlignment="1">
      <alignment vertical="top"/>
    </xf>
    <xf numFmtId="0" fontId="12" fillId="0" borderId="0" xfId="0" applyFont="1" applyAlignment="1">
      <alignment horizontal="left" vertical="top"/>
    </xf>
    <xf numFmtId="0" fontId="12" fillId="0" borderId="0" xfId="0" applyFont="1" applyAlignment="1">
      <alignment horizontal="center" vertical="top"/>
    </xf>
    <xf numFmtId="0" fontId="0" fillId="0" borderId="0" xfId="0" applyFont="1" applyAlignment="1">
      <alignment horizontal="center" vertical="top"/>
    </xf>
    <xf numFmtId="0" fontId="13" fillId="0" borderId="0" xfId="9" applyFont="1" applyBorder="1" applyAlignment="1">
      <alignment vertical="top"/>
    </xf>
    <xf numFmtId="0" fontId="0" fillId="2" borderId="0" xfId="0" applyFont="1" applyFill="1" applyBorder="1" applyAlignment="1">
      <alignment vertical="top"/>
    </xf>
    <xf numFmtId="0" fontId="0" fillId="2" borderId="0" xfId="0" applyFont="1" applyFill="1" applyAlignment="1">
      <alignment vertical="top"/>
    </xf>
    <xf numFmtId="0" fontId="4" fillId="0" borderId="0" xfId="0" applyNumberFormat="1" applyFont="1" applyAlignment="1">
      <alignment horizontal="left" vertical="top"/>
    </xf>
    <xf numFmtId="0" fontId="4" fillId="0" borderId="0" xfId="0" applyFont="1" applyAlignment="1">
      <alignment vertical="top"/>
    </xf>
    <xf numFmtId="49" fontId="4" fillId="0" borderId="0" xfId="0" applyNumberFormat="1" applyFont="1" applyAlignment="1">
      <alignment vertical="top"/>
    </xf>
    <xf numFmtId="0" fontId="2" fillId="2" borderId="0" xfId="0" applyNumberFormat="1" applyFont="1" applyFill="1" applyAlignment="1">
      <alignment horizontal="left" vertical="top"/>
    </xf>
    <xf numFmtId="0" fontId="4" fillId="0" borderId="0" xfId="0" applyFont="1" applyBorder="1" applyAlignment="1">
      <alignment vertical="top"/>
    </xf>
    <xf numFmtId="1" fontId="0" fillId="0" borderId="0" xfId="0" applyNumberFormat="1" applyFont="1" applyFill="1" applyBorder="1" applyAlignment="1">
      <alignment vertical="top"/>
    </xf>
    <xf numFmtId="1" fontId="0" fillId="0" borderId="0" xfId="0" applyNumberFormat="1" applyFont="1" applyFill="1" applyBorder="1" applyAlignment="1">
      <alignment horizontal="left" vertical="top"/>
    </xf>
    <xf numFmtId="1" fontId="4" fillId="0" borderId="0" xfId="0" applyNumberFormat="1" applyFont="1" applyFill="1" applyBorder="1" applyAlignment="1">
      <alignment vertical="top" wrapText="1"/>
    </xf>
    <xf numFmtId="0" fontId="0" fillId="0" borderId="0" xfId="0" applyBorder="1" applyAlignment="1">
      <alignment wrapText="1"/>
    </xf>
    <xf numFmtId="49" fontId="16" fillId="0" borderId="0" xfId="0" applyNumberFormat="1" applyFont="1" applyAlignment="1">
      <alignment vertical="top"/>
    </xf>
    <xf numFmtId="0" fontId="0" fillId="0" borderId="0" xfId="0" applyFont="1" applyAlignment="1">
      <alignment horizontal="left" vertical="top"/>
    </xf>
    <xf numFmtId="0" fontId="10" fillId="0" borderId="0" xfId="0" applyFont="1" applyFill="1" applyAlignment="1">
      <alignment vertical="top"/>
    </xf>
    <xf numFmtId="1" fontId="0" fillId="0" borderId="0" xfId="0" applyNumberFormat="1" applyFont="1" applyFill="1" applyBorder="1" applyAlignment="1">
      <alignment horizontal="center" vertical="top"/>
    </xf>
    <xf numFmtId="0" fontId="0" fillId="0" borderId="0" xfId="0" applyFont="1" applyBorder="1" applyAlignment="1">
      <alignment horizontal="center" vertical="top"/>
    </xf>
    <xf numFmtId="0" fontId="0" fillId="0" borderId="0" xfId="0" applyFont="1" applyBorder="1" applyAlignment="1">
      <alignment horizontal="left" vertical="top"/>
    </xf>
    <xf numFmtId="0" fontId="0" fillId="0" borderId="0" xfId="0" applyFont="1" applyFill="1" applyBorder="1" applyAlignment="1">
      <alignment horizontal="left" vertical="top"/>
    </xf>
    <xf numFmtId="0" fontId="4" fillId="0" borderId="0" xfId="0" applyFont="1" applyAlignment="1">
      <alignment horizontal="left" vertical="top"/>
    </xf>
    <xf numFmtId="0" fontId="0" fillId="2" borderId="0" xfId="0" applyFont="1" applyFill="1" applyAlignment="1">
      <alignment horizontal="left" vertical="top"/>
    </xf>
    <xf numFmtId="0" fontId="0" fillId="0" borderId="0" xfId="0" applyFont="1" applyAlignment="1">
      <alignment horizontal="right" vertical="top"/>
    </xf>
    <xf numFmtId="0" fontId="0" fillId="0" borderId="0" xfId="0" applyFont="1" applyBorder="1" applyAlignment="1">
      <alignment horizontal="right" vertical="top"/>
    </xf>
    <xf numFmtId="0" fontId="0" fillId="0" borderId="0" xfId="0" applyFont="1" applyFill="1" applyBorder="1" applyAlignment="1">
      <alignment horizontal="right" vertical="top"/>
    </xf>
    <xf numFmtId="0" fontId="4" fillId="0" borderId="0" xfId="0" applyFont="1" applyAlignment="1">
      <alignment horizontal="right" vertical="top"/>
    </xf>
    <xf numFmtId="0" fontId="4" fillId="0" borderId="0" xfId="0" applyFont="1" applyBorder="1" applyAlignment="1">
      <alignment horizontal="right" vertical="top"/>
    </xf>
    <xf numFmtId="0" fontId="4" fillId="0" borderId="0" xfId="0" applyFont="1" applyFill="1" applyBorder="1" applyAlignment="1">
      <alignment horizontal="right" vertical="top"/>
    </xf>
    <xf numFmtId="1" fontId="0" fillId="0" borderId="0" xfId="0" applyNumberFormat="1" applyFont="1" applyFill="1" applyBorder="1" applyAlignment="1">
      <alignment horizontal="right" vertical="top"/>
    </xf>
    <xf numFmtId="0" fontId="0" fillId="0" borderId="0" xfId="0" applyFont="1" applyFill="1" applyAlignment="1">
      <alignment horizontal="right" vertical="top"/>
    </xf>
    <xf numFmtId="0" fontId="2" fillId="2" borderId="0" xfId="0" applyFont="1" applyFill="1" applyAlignment="1">
      <alignment horizontal="right" vertical="top"/>
    </xf>
    <xf numFmtId="0" fontId="2" fillId="2" borderId="0" xfId="0" applyFont="1" applyFill="1" applyBorder="1" applyAlignment="1">
      <alignment horizontal="right" vertical="top"/>
    </xf>
    <xf numFmtId="0" fontId="0" fillId="2" borderId="0" xfId="0" applyFont="1" applyFill="1" applyBorder="1" applyAlignment="1">
      <alignment horizontal="right" vertical="top"/>
    </xf>
    <xf numFmtId="0" fontId="0" fillId="2" borderId="0" xfId="0" applyFont="1" applyFill="1" applyAlignment="1">
      <alignment horizontal="right" vertical="top"/>
    </xf>
    <xf numFmtId="0" fontId="0" fillId="0" borderId="0" xfId="0" applyNumberFormat="1" applyFont="1" applyFill="1" applyBorder="1" applyAlignment="1">
      <alignment horizontal="right" vertical="top"/>
    </xf>
    <xf numFmtId="0" fontId="0" fillId="0" borderId="0" xfId="0" applyNumberFormat="1" applyFont="1" applyFill="1" applyAlignment="1">
      <alignment horizontal="right" vertical="top"/>
    </xf>
    <xf numFmtId="0" fontId="0" fillId="0" borderId="0" xfId="0" applyNumberFormat="1" applyFont="1" applyAlignment="1">
      <alignment horizontal="right" vertical="top"/>
    </xf>
    <xf numFmtId="0" fontId="10" fillId="2" borderId="0" xfId="0" applyFont="1" applyFill="1" applyAlignment="1">
      <alignment horizontal="left" vertical="top"/>
    </xf>
    <xf numFmtId="0" fontId="0" fillId="0" borderId="0" xfId="0" applyAlignment="1">
      <alignment horizontal="left" vertical="center"/>
    </xf>
    <xf numFmtId="0" fontId="2" fillId="2" borderId="0" xfId="0" applyFont="1" applyFill="1" applyAlignment="1">
      <alignment horizontal="left" vertical="center"/>
    </xf>
    <xf numFmtId="1" fontId="4" fillId="0" borderId="0" xfId="0" applyNumberFormat="1" applyFont="1" applyFill="1" applyBorder="1" applyAlignment="1">
      <alignment horizontal="left" vertical="center"/>
    </xf>
    <xf numFmtId="0" fontId="0" fillId="0" borderId="0" xfId="0" applyFont="1" applyAlignment="1">
      <alignment horizontal="right"/>
    </xf>
    <xf numFmtId="0" fontId="17" fillId="0" borderId="0" xfId="0" applyFont="1" applyAlignment="1">
      <alignment vertical="top"/>
    </xf>
    <xf numFmtId="49" fontId="4" fillId="0" borderId="0" xfId="0" applyNumberFormat="1" applyFont="1" applyAlignment="1">
      <alignment horizontal="left" vertical="top"/>
    </xf>
    <xf numFmtId="49" fontId="0" fillId="0" borderId="0" xfId="0" applyNumberFormat="1" applyFont="1" applyAlignment="1">
      <alignment horizontal="left" vertical="top"/>
    </xf>
    <xf numFmtId="0" fontId="16" fillId="0" borderId="0" xfId="0" applyNumberFormat="1" applyFont="1" applyAlignment="1">
      <alignment vertical="top"/>
    </xf>
    <xf numFmtId="0" fontId="0" fillId="0" borderId="0" xfId="0" applyFont="1" applyFill="1"/>
    <xf numFmtId="0" fontId="0" fillId="0" borderId="0" xfId="0" applyFill="1" applyAlignment="1">
      <alignment wrapText="1"/>
    </xf>
    <xf numFmtId="0" fontId="0" fillId="0" borderId="0" xfId="0" applyFont="1" applyFill="1" applyBorder="1"/>
    <xf numFmtId="1" fontId="4" fillId="4" borderId="0" xfId="0" applyNumberFormat="1" applyFont="1" applyFill="1" applyBorder="1" applyAlignment="1">
      <alignment vertical="top" wrapText="1"/>
    </xf>
    <xf numFmtId="0" fontId="0" fillId="4" borderId="0" xfId="0" applyFont="1" applyFill="1"/>
    <xf numFmtId="0" fontId="0" fillId="4" borderId="0" xfId="0" applyFill="1" applyAlignment="1">
      <alignment wrapText="1"/>
    </xf>
    <xf numFmtId="0" fontId="0" fillId="3" borderId="3" xfId="0" applyFont="1" applyFill="1" applyBorder="1" applyAlignment="1">
      <alignment horizontal="left" vertical="top"/>
    </xf>
    <xf numFmtId="0" fontId="0" fillId="3" borderId="5" xfId="0" applyFont="1" applyFill="1" applyBorder="1" applyAlignment="1">
      <alignment horizontal="left" vertical="top"/>
    </xf>
    <xf numFmtId="0" fontId="0" fillId="0" borderId="4" xfId="0" applyFont="1" applyBorder="1" applyAlignment="1">
      <alignment horizontal="left" vertical="top"/>
    </xf>
    <xf numFmtId="0" fontId="0" fillId="0" borderId="0" xfId="0" applyFont="1" applyAlignment="1"/>
    <xf numFmtId="0" fontId="0" fillId="0" borderId="0" xfId="0" applyFont="1" applyBorder="1" applyAlignment="1"/>
    <xf numFmtId="0" fontId="0" fillId="0" borderId="0" xfId="0" applyFont="1" applyAlignment="1">
      <alignment horizontal="left"/>
    </xf>
    <xf numFmtId="0" fontId="0" fillId="0" borderId="0" xfId="0" applyFont="1" applyAlignment="1">
      <alignment horizontal="center"/>
    </xf>
    <xf numFmtId="0" fontId="4" fillId="0" borderId="0" xfId="0" applyFont="1" applyAlignment="1"/>
    <xf numFmtId="0" fontId="4" fillId="0" borderId="0" xfId="0" applyFont="1" applyBorder="1" applyAlignment="1"/>
    <xf numFmtId="0" fontId="0" fillId="0" borderId="0" xfId="0" applyFont="1" applyBorder="1" applyAlignment="1">
      <alignment horizontal="left"/>
    </xf>
    <xf numFmtId="1" fontId="0" fillId="0" borderId="0" xfId="0" applyNumberFormat="1" applyFont="1" applyFill="1" applyBorder="1" applyAlignment="1">
      <alignment horizontal="left"/>
    </xf>
    <xf numFmtId="0" fontId="0" fillId="0" borderId="0" xfId="0" applyFont="1" applyBorder="1" applyAlignment="1">
      <alignment horizontal="right"/>
    </xf>
    <xf numFmtId="0" fontId="0" fillId="0" borderId="0" xfId="0" applyFont="1" applyFill="1" applyBorder="1" applyAlignment="1">
      <alignment horizontal="left"/>
    </xf>
    <xf numFmtId="4" fontId="0" fillId="0" borderId="0" xfId="0" applyNumberFormat="1" applyFont="1" applyFill="1" applyBorder="1" applyAlignment="1">
      <alignment horizontal="right"/>
    </xf>
    <xf numFmtId="4" fontId="0" fillId="0" borderId="0" xfId="0" applyNumberFormat="1" applyFont="1" applyAlignment="1">
      <alignment horizontal="right"/>
    </xf>
    <xf numFmtId="1" fontId="0" fillId="0" borderId="4" xfId="0" applyNumberFormat="1" applyFont="1" applyFill="1" applyBorder="1" applyAlignment="1">
      <alignment horizontal="right"/>
    </xf>
    <xf numFmtId="0" fontId="0" fillId="0" borderId="0" xfId="0" applyFont="1" applyFill="1" applyBorder="1" applyAlignment="1">
      <alignment horizontal="right"/>
    </xf>
    <xf numFmtId="0" fontId="4" fillId="0" borderId="0" xfId="0" applyFont="1" applyAlignment="1">
      <alignment horizontal="right"/>
    </xf>
    <xf numFmtId="0" fontId="4" fillId="0" borderId="0" xfId="0" applyFont="1" applyBorder="1" applyAlignment="1">
      <alignment horizontal="right"/>
    </xf>
    <xf numFmtId="0" fontId="4" fillId="0" borderId="0" xfId="0" applyFont="1" applyFill="1" applyBorder="1" applyAlignment="1">
      <alignment horizontal="right"/>
    </xf>
    <xf numFmtId="0" fontId="4" fillId="0" borderId="0" xfId="0" applyFont="1" applyAlignment="1">
      <alignment horizontal="left"/>
    </xf>
    <xf numFmtId="165" fontId="0" fillId="3" borderId="1" xfId="0" applyNumberFormat="1" applyFont="1" applyFill="1" applyBorder="1" applyAlignment="1">
      <alignment horizontal="right"/>
    </xf>
    <xf numFmtId="165" fontId="0" fillId="0" borderId="0" xfId="0" applyNumberFormat="1" applyFont="1" applyFill="1" applyBorder="1" applyAlignment="1">
      <alignment horizontal="right"/>
    </xf>
    <xf numFmtId="4" fontId="0" fillId="3" borderId="1" xfId="0" applyNumberFormat="1" applyFont="1" applyFill="1" applyBorder="1" applyAlignment="1">
      <alignment horizontal="right"/>
    </xf>
    <xf numFmtId="4" fontId="0" fillId="0" borderId="0" xfId="0" applyNumberFormat="1" applyFont="1" applyFill="1" applyAlignment="1">
      <alignment horizontal="right"/>
    </xf>
    <xf numFmtId="4" fontId="0" fillId="0" borderId="0" xfId="0" applyNumberFormat="1" applyFont="1" applyBorder="1" applyAlignment="1">
      <alignment horizontal="right"/>
    </xf>
    <xf numFmtId="0" fontId="0" fillId="0" borderId="0" xfId="0" applyFont="1" applyAlignment="1">
      <alignment vertical="center"/>
    </xf>
    <xf numFmtId="1" fontId="0" fillId="0" borderId="0" xfId="0" applyNumberFormat="1" applyFont="1" applyFill="1" applyBorder="1" applyAlignment="1">
      <alignment horizontal="right"/>
    </xf>
    <xf numFmtId="1" fontId="4" fillId="0" borderId="0" xfId="0" applyNumberFormat="1" applyFont="1" applyFill="1" applyBorder="1" applyAlignment="1">
      <alignment horizontal="left" vertical="top" wrapText="1"/>
    </xf>
    <xf numFmtId="49" fontId="0" fillId="0" borderId="0" xfId="0" applyNumberFormat="1" applyFont="1" applyFill="1" applyAlignment="1">
      <alignment horizontal="left" vertical="top"/>
    </xf>
    <xf numFmtId="167" fontId="0" fillId="0" borderId="4" xfId="0" applyNumberFormat="1" applyFont="1" applyFill="1" applyBorder="1" applyAlignment="1">
      <alignment horizontal="right"/>
    </xf>
    <xf numFmtId="4" fontId="0" fillId="0" borderId="4" xfId="0" applyNumberFormat="1" applyFont="1" applyFill="1" applyBorder="1" applyAlignment="1">
      <alignment horizontal="right"/>
    </xf>
    <xf numFmtId="0" fontId="0" fillId="0" borderId="0" xfId="0" applyFont="1" applyFill="1" applyAlignment="1">
      <alignment horizontal="left"/>
    </xf>
    <xf numFmtId="0" fontId="0" fillId="0" borderId="0" xfId="0" applyFont="1" applyFill="1" applyAlignment="1">
      <alignment horizontal="right"/>
    </xf>
    <xf numFmtId="49" fontId="0" fillId="0" borderId="0" xfId="0" applyNumberFormat="1" applyFont="1" applyBorder="1" applyAlignment="1">
      <alignment horizontal="left" vertical="top"/>
    </xf>
    <xf numFmtId="49" fontId="0" fillId="0" borderId="0" xfId="0" applyNumberFormat="1" applyFont="1" applyBorder="1" applyAlignment="1">
      <alignment vertical="top"/>
    </xf>
    <xf numFmtId="4" fontId="4" fillId="0" borderId="0" xfId="0" applyNumberFormat="1" applyFont="1" applyFill="1" applyBorder="1" applyAlignment="1">
      <alignment horizontal="right"/>
    </xf>
    <xf numFmtId="15" fontId="0" fillId="0" borderId="0" xfId="0" applyNumberFormat="1" applyFont="1" applyAlignment="1">
      <alignment horizontal="left" vertical="top"/>
    </xf>
    <xf numFmtId="15" fontId="0" fillId="0" borderId="0" xfId="0" applyNumberFormat="1" applyFont="1" applyAlignment="1">
      <alignment vertical="top"/>
    </xf>
    <xf numFmtId="15" fontId="0" fillId="0" borderId="0" xfId="0" applyNumberFormat="1" applyFont="1" applyFill="1" applyBorder="1" applyAlignment="1">
      <alignment vertical="top"/>
    </xf>
    <xf numFmtId="15" fontId="0" fillId="0" borderId="0" xfId="0" applyNumberFormat="1" applyFont="1" applyBorder="1" applyAlignment="1">
      <alignment vertical="top"/>
    </xf>
    <xf numFmtId="0" fontId="1" fillId="0" borderId="0" xfId="0" applyFont="1" applyAlignment="1">
      <alignment vertical="top" wrapText="1"/>
    </xf>
    <xf numFmtId="49" fontId="4" fillId="0" borderId="1" xfId="0" applyNumberFormat="1" applyFont="1" applyBorder="1" applyAlignment="1">
      <alignment horizontal="left" vertical="top" wrapText="1"/>
    </xf>
    <xf numFmtId="0" fontId="1" fillId="0" borderId="2" xfId="0" applyFont="1" applyBorder="1" applyAlignment="1">
      <alignment horizontal="left" vertical="top" wrapText="1"/>
    </xf>
    <xf numFmtId="0" fontId="1" fillId="0" borderId="0" xfId="0" applyFont="1" applyAlignment="1">
      <alignment horizontal="left" vertical="top" wrapText="1"/>
    </xf>
    <xf numFmtId="49" fontId="2" fillId="2" borderId="0" xfId="0" applyNumberFormat="1" applyFont="1" applyFill="1" applyAlignment="1">
      <alignment vertical="top" wrapText="1"/>
    </xf>
    <xf numFmtId="0" fontId="11" fillId="2" borderId="0" xfId="0" applyFont="1" applyFill="1" applyAlignment="1">
      <alignment vertical="top" wrapText="1"/>
    </xf>
    <xf numFmtId="0" fontId="10" fillId="2" borderId="0" xfId="0" applyFont="1" applyFill="1" applyAlignment="1">
      <alignment vertical="top" wrapText="1"/>
    </xf>
    <xf numFmtId="0" fontId="18" fillId="2" borderId="0" xfId="0" applyFont="1" applyFill="1" applyAlignment="1">
      <alignment vertical="top" wrapText="1"/>
    </xf>
    <xf numFmtId="0" fontId="0" fillId="0" borderId="2" xfId="0" applyFont="1" applyBorder="1" applyAlignment="1">
      <alignment horizontal="left" vertical="top" wrapText="1"/>
    </xf>
    <xf numFmtId="0" fontId="18" fillId="0" borderId="0" xfId="0" applyFont="1" applyFill="1" applyAlignment="1">
      <alignment vertical="top" wrapText="1"/>
    </xf>
    <xf numFmtId="0" fontId="1" fillId="0" borderId="0" xfId="0" applyFont="1" applyFill="1" applyAlignment="1">
      <alignment vertical="top" wrapText="1"/>
    </xf>
    <xf numFmtId="0" fontId="1" fillId="0" borderId="0" xfId="0" applyFont="1" applyFill="1" applyAlignment="1">
      <alignment horizontal="left" vertical="top" wrapText="1"/>
    </xf>
    <xf numFmtId="0" fontId="0" fillId="5" borderId="0" xfId="0" applyFont="1" applyFill="1" applyAlignment="1">
      <alignment horizontal="left" vertical="top" wrapText="1"/>
    </xf>
    <xf numFmtId="0" fontId="0" fillId="5" borderId="0" xfId="0" applyFont="1" applyFill="1" applyAlignment="1">
      <alignment vertical="top" wrapText="1"/>
    </xf>
    <xf numFmtId="0" fontId="1" fillId="5" borderId="0" xfId="0" applyFont="1" applyFill="1" applyAlignment="1">
      <alignment vertical="top" wrapText="1"/>
    </xf>
    <xf numFmtId="49" fontId="4" fillId="5" borderId="1" xfId="0" applyNumberFormat="1" applyFont="1" applyFill="1" applyBorder="1" applyAlignment="1">
      <alignment horizontal="left" vertical="top" wrapText="1"/>
    </xf>
    <xf numFmtId="49" fontId="0" fillId="5" borderId="1" xfId="0" applyNumberFormat="1" applyFont="1" applyFill="1" applyBorder="1" applyAlignment="1">
      <alignment horizontal="left" vertical="top" wrapText="1"/>
    </xf>
    <xf numFmtId="0" fontId="0" fillId="0" borderId="0" xfId="0" applyFont="1" applyAlignment="1">
      <alignment vertical="center" wrapText="1"/>
    </xf>
    <xf numFmtId="0" fontId="0" fillId="0" borderId="0" xfId="0" applyFont="1" applyFill="1" applyAlignment="1">
      <alignment vertical="center" wrapText="1"/>
    </xf>
    <xf numFmtId="0" fontId="0" fillId="0" borderId="0" xfId="0" applyFont="1" applyBorder="1" applyAlignment="1">
      <alignment vertical="center"/>
    </xf>
    <xf numFmtId="0" fontId="0" fillId="0" borderId="0" xfId="0" applyFont="1" applyFill="1" applyAlignment="1">
      <alignment vertical="top"/>
    </xf>
    <xf numFmtId="0" fontId="4" fillId="0" borderId="0" xfId="0" applyFont="1" applyFill="1" applyAlignment="1">
      <alignment vertical="top" wrapText="1"/>
    </xf>
    <xf numFmtId="0" fontId="0" fillId="0" borderId="0" xfId="0" applyFont="1" applyFill="1" applyAlignment="1">
      <alignment horizontal="left" vertical="top" wrapText="1"/>
    </xf>
    <xf numFmtId="0" fontId="0" fillId="0" borderId="0" xfId="0" applyFont="1" applyFill="1" applyAlignment="1">
      <alignment horizontal="left" vertical="top"/>
    </xf>
    <xf numFmtId="0" fontId="0" fillId="0" borderId="0" xfId="0" applyFont="1" applyFill="1" applyBorder="1" applyAlignment="1">
      <alignment horizontal="left" vertical="top" wrapText="1"/>
    </xf>
    <xf numFmtId="0" fontId="4" fillId="0" borderId="0" xfId="0" applyFont="1" applyFill="1" applyAlignment="1">
      <alignment vertical="top"/>
    </xf>
    <xf numFmtId="49" fontId="0" fillId="0" borderId="0" xfId="0" applyNumberFormat="1" applyFont="1" applyFill="1" applyAlignment="1">
      <alignment vertical="top"/>
    </xf>
    <xf numFmtId="49" fontId="4" fillId="0" borderId="0" xfId="0" applyNumberFormat="1" applyFont="1" applyFill="1" applyAlignment="1">
      <alignment horizontal="left" vertical="top"/>
    </xf>
    <xf numFmtId="1" fontId="4" fillId="0" borderId="0" xfId="0" applyNumberFormat="1" applyFont="1" applyFill="1" applyBorder="1" applyAlignment="1">
      <alignment horizontal="left" vertical="top"/>
    </xf>
    <xf numFmtId="14" fontId="1" fillId="0" borderId="1" xfId="0" applyNumberFormat="1" applyFont="1" applyFill="1" applyBorder="1" applyAlignment="1" applyProtection="1">
      <alignment horizontal="left" vertical="top"/>
      <protection locked="0"/>
    </xf>
    <xf numFmtId="49" fontId="0" fillId="0" borderId="1" xfId="0" applyNumberFormat="1" applyFont="1" applyFill="1" applyBorder="1" applyAlignment="1" applyProtection="1">
      <alignment horizontal="left" vertical="top"/>
      <protection locked="0"/>
    </xf>
    <xf numFmtId="49" fontId="0" fillId="0" borderId="3" xfId="0" applyNumberFormat="1" applyFont="1" applyFill="1" applyBorder="1" applyAlignment="1" applyProtection="1">
      <alignment horizontal="left" vertical="top"/>
      <protection locked="0"/>
    </xf>
    <xf numFmtId="1" fontId="0" fillId="0" borderId="2" xfId="0" applyNumberFormat="1" applyFont="1" applyFill="1" applyBorder="1" applyAlignment="1" applyProtection="1">
      <alignment horizontal="left" vertical="top"/>
      <protection locked="0"/>
    </xf>
    <xf numFmtId="1" fontId="0" fillId="0" borderId="3" xfId="0" applyNumberFormat="1" applyFont="1" applyFill="1" applyBorder="1" applyAlignment="1" applyProtection="1">
      <alignment horizontal="left" vertical="top"/>
      <protection locked="0"/>
    </xf>
    <xf numFmtId="1" fontId="0" fillId="0" borderId="1" xfId="0" applyNumberFormat="1" applyFont="1" applyFill="1" applyBorder="1" applyAlignment="1" applyProtection="1">
      <alignment horizontal="right" vertical="top"/>
      <protection locked="0"/>
    </xf>
    <xf numFmtId="4" fontId="0" fillId="0" borderId="1" xfId="0" applyNumberFormat="1" applyFont="1" applyFill="1" applyBorder="1" applyAlignment="1" applyProtection="1">
      <alignment horizontal="right"/>
      <protection locked="0"/>
    </xf>
    <xf numFmtId="4" fontId="0" fillId="0" borderId="2" xfId="0" applyNumberFormat="1" applyFont="1" applyFill="1" applyBorder="1" applyAlignment="1" applyProtection="1">
      <alignment horizontal="right"/>
      <protection locked="0"/>
    </xf>
    <xf numFmtId="167" fontId="0" fillId="0" borderId="1" xfId="0" applyNumberFormat="1" applyFont="1" applyFill="1" applyBorder="1" applyAlignment="1" applyProtection="1">
      <alignment horizontal="right"/>
      <protection locked="0"/>
    </xf>
    <xf numFmtId="1" fontId="0" fillId="0" borderId="1" xfId="0" applyNumberFormat="1" applyFont="1" applyFill="1" applyBorder="1" applyAlignment="1" applyProtection="1">
      <alignment horizontal="right"/>
      <protection locked="0"/>
    </xf>
    <xf numFmtId="1" fontId="0" fillId="0" borderId="2" xfId="0" applyNumberFormat="1" applyFont="1" applyFill="1" applyBorder="1" applyAlignment="1" applyProtection="1">
      <alignment horizontal="right"/>
      <protection locked="0"/>
    </xf>
    <xf numFmtId="1" fontId="0" fillId="0" borderId="4" xfId="0" applyNumberFormat="1" applyFont="1" applyFill="1" applyBorder="1" applyAlignment="1" applyProtection="1">
      <alignment horizontal="right"/>
      <protection locked="0"/>
    </xf>
    <xf numFmtId="167" fontId="0" fillId="0" borderId="2" xfId="0" applyNumberFormat="1" applyFont="1" applyFill="1" applyBorder="1" applyAlignment="1" applyProtection="1">
      <alignment horizontal="right"/>
      <protection locked="0"/>
    </xf>
    <xf numFmtId="165" fontId="0" fillId="0" borderId="2" xfId="0" applyNumberFormat="1" applyFont="1" applyFill="1" applyBorder="1" applyAlignment="1" applyProtection="1">
      <alignment horizontal="right"/>
      <protection locked="0"/>
    </xf>
    <xf numFmtId="14" fontId="1" fillId="0" borderId="1" xfId="0" applyNumberFormat="1" applyFont="1" applyFill="1" applyBorder="1" applyAlignment="1" applyProtection="1">
      <alignment horizontal="left"/>
      <protection locked="0"/>
    </xf>
    <xf numFmtId="49" fontId="0" fillId="0" borderId="1" xfId="0" applyNumberFormat="1" applyFont="1" applyFill="1" applyBorder="1" applyAlignment="1" applyProtection="1">
      <alignment horizontal="left"/>
      <protection locked="0"/>
    </xf>
    <xf numFmtId="49" fontId="0" fillId="0" borderId="3" xfId="0" applyNumberFormat="1" applyFont="1" applyFill="1" applyBorder="1" applyAlignment="1" applyProtection="1">
      <alignment horizontal="left"/>
      <protection locked="0"/>
    </xf>
    <xf numFmtId="1" fontId="0" fillId="0" borderId="2" xfId="0" applyNumberFormat="1" applyFont="1" applyFill="1" applyBorder="1" applyAlignment="1" applyProtection="1">
      <alignment horizontal="left"/>
      <protection locked="0"/>
    </xf>
    <xf numFmtId="1" fontId="0" fillId="0" borderId="3" xfId="0" applyNumberFormat="1" applyFont="1" applyFill="1" applyBorder="1" applyAlignment="1" applyProtection="1">
      <alignment horizontal="left"/>
      <protection locked="0"/>
    </xf>
    <xf numFmtId="0" fontId="0" fillId="0" borderId="1" xfId="0" applyNumberFormat="1" applyFont="1" applyFill="1" applyBorder="1" applyAlignment="1" applyProtection="1">
      <alignment horizontal="left" vertical="center" wrapText="1"/>
      <protection locked="0"/>
    </xf>
    <xf numFmtId="0" fontId="1" fillId="0" borderId="2" xfId="0" applyNumberFormat="1" applyFont="1" applyFill="1" applyBorder="1" applyAlignment="1" applyProtection="1">
      <alignment horizontal="left" vertical="center" wrapText="1"/>
      <protection locked="0"/>
    </xf>
    <xf numFmtId="0" fontId="1" fillId="0" borderId="1" xfId="0" applyNumberFormat="1" applyFont="1" applyFill="1" applyBorder="1" applyAlignment="1" applyProtection="1">
      <alignment horizontal="left" vertical="center" wrapText="1"/>
      <protection locked="0"/>
    </xf>
    <xf numFmtId="0" fontId="0" fillId="0" borderId="0" xfId="0" applyNumberFormat="1" applyAlignment="1" applyProtection="1">
      <alignment horizontal="left" vertical="center"/>
      <protection locked="0"/>
    </xf>
    <xf numFmtId="0" fontId="0" fillId="0" borderId="0" xfId="0" applyAlignment="1" applyProtection="1">
      <alignment horizontal="left" vertical="center"/>
      <protection locked="0"/>
    </xf>
    <xf numFmtId="1" fontId="0" fillId="0" borderId="1" xfId="0" applyNumberFormat="1" applyFont="1" applyFill="1" applyBorder="1" applyAlignment="1" applyProtection="1">
      <alignment horizontal="left" vertical="center"/>
      <protection locked="0"/>
    </xf>
    <xf numFmtId="0" fontId="0" fillId="0" borderId="2" xfId="0" applyNumberFormat="1" applyFont="1" applyFill="1" applyBorder="1" applyAlignment="1" applyProtection="1">
      <alignment horizontal="left" vertical="center" wrapText="1"/>
      <protection locked="0"/>
    </xf>
    <xf numFmtId="49" fontId="4" fillId="0" borderId="1" xfId="0" applyNumberFormat="1" applyFont="1" applyFill="1" applyBorder="1" applyAlignment="1" applyProtection="1">
      <alignment horizontal="left" vertical="center" wrapText="1"/>
      <protection locked="0"/>
    </xf>
    <xf numFmtId="0" fontId="0" fillId="0" borderId="0" xfId="0" applyFill="1" applyAlignment="1" applyProtection="1">
      <alignment horizontal="left" vertical="center"/>
      <protection locked="0"/>
    </xf>
    <xf numFmtId="0" fontId="0" fillId="0" borderId="0" xfId="0" applyAlignment="1" applyProtection="1">
      <alignment horizontal="left" vertical="center"/>
    </xf>
    <xf numFmtId="0" fontId="0" fillId="0" borderId="0" xfId="0" applyFill="1" applyAlignment="1" applyProtection="1">
      <alignment horizontal="left" vertical="center"/>
    </xf>
    <xf numFmtId="0" fontId="2" fillId="0" borderId="0" xfId="0" applyFont="1" applyFill="1" applyAlignment="1" applyProtection="1">
      <alignment horizontal="left" vertical="center"/>
    </xf>
    <xf numFmtId="0" fontId="2" fillId="2" borderId="0" xfId="0" applyFont="1" applyFill="1" applyAlignment="1" applyProtection="1">
      <alignment horizontal="left" vertical="center"/>
    </xf>
    <xf numFmtId="0" fontId="2" fillId="2" borderId="0" xfId="0" applyFont="1" applyFill="1" applyAlignment="1" applyProtection="1">
      <alignment vertical="top"/>
    </xf>
    <xf numFmtId="49" fontId="4" fillId="0" borderId="0" xfId="0" applyNumberFormat="1" applyFont="1" applyAlignment="1" applyProtection="1">
      <alignment horizontal="left" vertical="center"/>
    </xf>
    <xf numFmtId="0" fontId="0" fillId="0" borderId="0" xfId="0" applyFont="1" applyAlignment="1" applyProtection="1">
      <alignment horizontal="left" vertical="center"/>
    </xf>
    <xf numFmtId="1" fontId="4" fillId="0" borderId="0" xfId="0" applyNumberFormat="1" applyFont="1" applyFill="1" applyBorder="1" applyAlignment="1" applyProtection="1">
      <alignment horizontal="left" vertical="top"/>
    </xf>
    <xf numFmtId="0" fontId="0" fillId="0" borderId="0" xfId="0" applyBorder="1" applyAlignment="1" applyProtection="1">
      <alignment horizontal="left" vertical="center"/>
    </xf>
    <xf numFmtId="1" fontId="4" fillId="0" borderId="0" xfId="0" applyNumberFormat="1" applyFont="1" applyFill="1" applyBorder="1" applyAlignment="1" applyProtection="1">
      <alignment horizontal="left" vertical="center"/>
    </xf>
    <xf numFmtId="0" fontId="0" fillId="0" borderId="0" xfId="0" applyAlignment="1" applyProtection="1">
      <alignment horizontal="left" vertical="top"/>
    </xf>
    <xf numFmtId="49" fontId="18" fillId="0" borderId="0" xfId="0" applyNumberFormat="1" applyFont="1" applyAlignment="1" applyProtection="1">
      <alignment horizontal="left" vertical="center"/>
    </xf>
    <xf numFmtId="0" fontId="0" fillId="0" borderId="0" xfId="0" applyBorder="1" applyAlignment="1" applyProtection="1">
      <alignment horizontal="left" vertical="center"/>
      <protection locked="0"/>
    </xf>
    <xf numFmtId="0" fontId="0" fillId="0" borderId="0" xfId="0" applyNumberFormat="1" applyBorder="1" applyAlignment="1" applyProtection="1">
      <alignment horizontal="left" vertical="center"/>
      <protection locked="0"/>
    </xf>
    <xf numFmtId="0" fontId="0" fillId="0" borderId="0" xfId="0" applyProtection="1">
      <protection locked="0"/>
    </xf>
    <xf numFmtId="49" fontId="4" fillId="0" borderId="1" xfId="0" applyNumberFormat="1" applyFont="1" applyFill="1" applyBorder="1" applyAlignment="1" applyProtection="1">
      <alignment vertical="top"/>
      <protection locked="0"/>
    </xf>
    <xf numFmtId="0" fontId="0" fillId="0" borderId="0" xfId="0" applyBorder="1" applyAlignment="1" applyProtection="1">
      <alignment horizontal="left"/>
      <protection locked="0"/>
    </xf>
    <xf numFmtId="1" fontId="1" fillId="0" borderId="1" xfId="0" applyNumberFormat="1" applyFont="1" applyFill="1" applyBorder="1" applyAlignment="1" applyProtection="1">
      <alignment horizontal="left" vertical="center" wrapText="1"/>
      <protection locked="0"/>
    </xf>
    <xf numFmtId="0" fontId="0" fillId="0" borderId="0" xfId="0" applyBorder="1" applyProtection="1">
      <protection locked="0"/>
    </xf>
    <xf numFmtId="1" fontId="0" fillId="0" borderId="1" xfId="0" applyNumberFormat="1" applyFont="1" applyFill="1" applyBorder="1" applyAlignment="1" applyProtection="1">
      <alignment horizontal="left" vertical="center" wrapText="1"/>
      <protection locked="0"/>
    </xf>
    <xf numFmtId="166" fontId="1" fillId="0" borderId="1" xfId="0" applyNumberFormat="1" applyFont="1" applyFill="1" applyBorder="1" applyAlignment="1" applyProtection="1">
      <alignment horizontal="right" vertical="center" wrapText="1"/>
      <protection locked="0"/>
    </xf>
    <xf numFmtId="0" fontId="0" fillId="0" borderId="0" xfId="0" applyAlignment="1" applyProtection="1">
      <alignment horizontal="left"/>
      <protection locked="0"/>
    </xf>
    <xf numFmtId="0" fontId="0" fillId="0" borderId="0" xfId="0" applyAlignment="1" applyProtection="1">
      <alignment horizontal="right" vertical="center"/>
      <protection locked="0"/>
    </xf>
    <xf numFmtId="0" fontId="0" fillId="0" borderId="0" xfId="0" applyBorder="1" applyAlignment="1" applyProtection="1">
      <alignment horizontal="right" vertical="center"/>
      <protection locked="0"/>
    </xf>
    <xf numFmtId="4" fontId="0" fillId="0" borderId="1" xfId="0" applyNumberFormat="1" applyFont="1" applyFill="1" applyBorder="1" applyAlignment="1" applyProtection="1">
      <alignment horizontal="right" vertical="center"/>
      <protection locked="0"/>
    </xf>
    <xf numFmtId="2" fontId="0" fillId="0" borderId="1" xfId="0" applyNumberFormat="1" applyFont="1" applyFill="1" applyBorder="1" applyAlignment="1" applyProtection="1">
      <alignment horizontal="right" vertical="center"/>
      <protection locked="0"/>
    </xf>
    <xf numFmtId="1" fontId="1" fillId="0" borderId="2" xfId="0" applyNumberFormat="1" applyFont="1" applyFill="1" applyBorder="1" applyAlignment="1" applyProtection="1">
      <alignment horizontal="left" vertical="center" wrapText="1"/>
      <protection locked="0"/>
    </xf>
    <xf numFmtId="2" fontId="0" fillId="0" borderId="0" xfId="0" applyNumberFormat="1" applyAlignment="1" applyProtection="1">
      <alignment horizontal="right" vertical="center"/>
      <protection locked="0"/>
    </xf>
    <xf numFmtId="0" fontId="0" fillId="0" borderId="0" xfId="0" applyFont="1" applyProtection="1">
      <protection locked="0"/>
    </xf>
    <xf numFmtId="0" fontId="0" fillId="0" borderId="0" xfId="0" applyFont="1" applyBorder="1" applyAlignment="1" applyProtection="1">
      <alignment horizontal="left" vertical="center"/>
      <protection locked="0"/>
    </xf>
    <xf numFmtId="0" fontId="0" fillId="0" borderId="0" xfId="0" applyFont="1" applyAlignment="1" applyProtection="1">
      <alignment horizontal="left" vertical="center"/>
      <protection locked="0"/>
    </xf>
    <xf numFmtId="2" fontId="0" fillId="0" borderId="1" xfId="0" applyNumberFormat="1" applyFont="1" applyFill="1" applyBorder="1" applyAlignment="1" applyProtection="1">
      <alignment horizontal="left" vertical="center"/>
      <protection locked="0"/>
    </xf>
    <xf numFmtId="0" fontId="0" fillId="0" borderId="0" xfId="0" applyFont="1" applyAlignment="1" applyProtection="1">
      <alignment horizontal="right"/>
      <protection locked="0"/>
    </xf>
    <xf numFmtId="0" fontId="0" fillId="0" borderId="0" xfId="0" applyFont="1" applyAlignment="1" applyProtection="1">
      <alignment horizontal="right" vertical="center"/>
      <protection locked="0"/>
    </xf>
    <xf numFmtId="4" fontId="0" fillId="0" borderId="0" xfId="0" applyNumberFormat="1" applyFont="1" applyFill="1" applyBorder="1" applyAlignment="1" applyProtection="1">
      <alignment horizontal="right" vertical="center"/>
      <protection locked="0"/>
    </xf>
    <xf numFmtId="0" fontId="0" fillId="0" borderId="0" xfId="0" applyFont="1" applyFill="1" applyAlignment="1" applyProtection="1">
      <alignment horizontal="right" vertical="center"/>
      <protection locked="0"/>
    </xf>
    <xf numFmtId="1" fontId="0" fillId="0" borderId="2" xfId="0" applyNumberFormat="1" applyFont="1" applyFill="1" applyBorder="1" applyAlignment="1" applyProtection="1">
      <alignment horizontal="left" vertical="center"/>
      <protection locked="0"/>
    </xf>
    <xf numFmtId="4" fontId="0" fillId="0" borderId="2" xfId="0" applyNumberFormat="1" applyFont="1" applyFill="1" applyBorder="1" applyAlignment="1" applyProtection="1">
      <alignment horizontal="right" vertical="center"/>
      <protection locked="0"/>
    </xf>
    <xf numFmtId="2" fontId="0" fillId="0" borderId="0" xfId="0" applyNumberFormat="1" applyFont="1" applyAlignment="1" applyProtection="1">
      <alignment horizontal="left" vertical="center"/>
      <protection locked="0"/>
    </xf>
    <xf numFmtId="0" fontId="0" fillId="0" borderId="0" xfId="0" applyNumberFormat="1" applyBorder="1" applyProtection="1">
      <protection locked="0"/>
    </xf>
    <xf numFmtId="165" fontId="0" fillId="0" borderId="1" xfId="0" applyNumberFormat="1" applyFont="1" applyFill="1" applyBorder="1" applyAlignment="1" applyProtection="1">
      <alignment horizontal="right" vertical="center"/>
      <protection locked="0"/>
    </xf>
    <xf numFmtId="0" fontId="0" fillId="0" borderId="0" xfId="0" applyNumberFormat="1" applyProtection="1">
      <protection locked="0"/>
    </xf>
    <xf numFmtId="2" fontId="1" fillId="0" borderId="1" xfId="0" applyNumberFormat="1" applyFont="1" applyFill="1" applyBorder="1" applyAlignment="1" applyProtection="1">
      <alignment horizontal="right" vertical="center" wrapText="1"/>
      <protection locked="0"/>
    </xf>
    <xf numFmtId="0" fontId="0" fillId="0" borderId="0" xfId="0" applyNumberFormat="1" applyFill="1" applyAlignment="1" applyProtection="1">
      <alignment horizontal="right" vertical="center"/>
      <protection locked="0"/>
    </xf>
    <xf numFmtId="0" fontId="0" fillId="0" borderId="0" xfId="0" applyNumberFormat="1" applyAlignment="1" applyProtection="1">
      <alignment horizontal="right" vertical="center"/>
      <protection locked="0"/>
    </xf>
    <xf numFmtId="0" fontId="0" fillId="0" borderId="0" xfId="0" applyNumberFormat="1" applyAlignment="1" applyProtection="1">
      <alignment horizontal="right"/>
      <protection locked="0"/>
    </xf>
    <xf numFmtId="0" fontId="2" fillId="2" borderId="0" xfId="0" applyNumberFormat="1" applyFont="1" applyFill="1" applyAlignment="1" applyProtection="1">
      <alignment horizontal="left" vertical="top"/>
    </xf>
    <xf numFmtId="0" fontId="3" fillId="2" borderId="0" xfId="0" applyFont="1" applyFill="1" applyAlignment="1" applyProtection="1">
      <alignment vertical="top"/>
    </xf>
    <xf numFmtId="0" fontId="2" fillId="2" borderId="0" xfId="0" applyFont="1" applyFill="1" applyBorder="1" applyAlignment="1" applyProtection="1">
      <alignment vertical="top"/>
    </xf>
    <xf numFmtId="0" fontId="2" fillId="0" borderId="0" xfId="0" applyFont="1" applyFill="1" applyAlignment="1" applyProtection="1">
      <alignment vertical="top"/>
    </xf>
    <xf numFmtId="0" fontId="0" fillId="0" borderId="0" xfId="0" applyProtection="1"/>
    <xf numFmtId="0" fontId="0" fillId="0" borderId="0" xfId="0" applyFont="1" applyProtection="1"/>
    <xf numFmtId="0" fontId="0" fillId="0" borderId="0" xfId="0" applyFill="1" applyProtection="1"/>
    <xf numFmtId="1" fontId="4" fillId="0" borderId="0" xfId="0" applyNumberFormat="1" applyFont="1" applyFill="1" applyBorder="1" applyAlignment="1" applyProtection="1">
      <alignment vertical="top" wrapText="1"/>
    </xf>
    <xf numFmtId="0" fontId="0" fillId="0" borderId="0" xfId="0" applyBorder="1" applyAlignment="1" applyProtection="1">
      <alignment wrapText="1"/>
    </xf>
    <xf numFmtId="1" fontId="4" fillId="0" borderId="0" xfId="0" applyNumberFormat="1" applyFont="1" applyFill="1" applyBorder="1" applyAlignment="1" applyProtection="1">
      <alignment horizontal="left" vertical="top" wrapText="1"/>
    </xf>
    <xf numFmtId="1" fontId="15" fillId="0" borderId="0" xfId="0" applyNumberFormat="1" applyFont="1" applyFill="1" applyBorder="1" applyAlignment="1" applyProtection="1">
      <alignment vertical="top" wrapText="1"/>
    </xf>
    <xf numFmtId="0" fontId="0" fillId="0" borderId="0" xfId="0" applyNumberFormat="1" applyAlignment="1" applyProtection="1">
      <alignment vertical="top"/>
      <protection locked="0"/>
    </xf>
    <xf numFmtId="0" fontId="0" fillId="0" borderId="0" xfId="0" applyNumberFormat="1" applyFill="1" applyProtection="1">
      <protection locked="0"/>
    </xf>
    <xf numFmtId="0" fontId="0" fillId="0" borderId="0" xfId="0" applyNumberFormat="1" applyBorder="1" applyAlignment="1" applyProtection="1">
      <alignment wrapText="1"/>
      <protection locked="0"/>
    </xf>
    <xf numFmtId="49" fontId="0" fillId="0" borderId="0" xfId="0" applyNumberFormat="1" applyBorder="1" applyAlignment="1" applyProtection="1">
      <alignment vertical="top" wrapText="1"/>
      <protection locked="0"/>
    </xf>
    <xf numFmtId="0" fontId="0" fillId="0" borderId="0" xfId="0" applyNumberFormat="1" applyFill="1" applyBorder="1" applyAlignment="1" applyProtection="1">
      <alignment wrapText="1"/>
      <protection locked="0"/>
    </xf>
    <xf numFmtId="49" fontId="0" fillId="0" borderId="0" xfId="0" applyNumberFormat="1" applyAlignment="1" applyProtection="1">
      <alignment vertical="top"/>
      <protection locked="0"/>
    </xf>
    <xf numFmtId="49" fontId="0" fillId="0" borderId="0" xfId="0" applyNumberFormat="1" applyBorder="1" applyAlignment="1" applyProtection="1">
      <alignment vertical="top"/>
      <protection locked="0"/>
    </xf>
    <xf numFmtId="0" fontId="0" fillId="0" borderId="0" xfId="0" applyNumberFormat="1" applyFill="1" applyBorder="1" applyAlignment="1" applyProtection="1">
      <alignment horizontal="left" vertical="center"/>
      <protection locked="0"/>
    </xf>
    <xf numFmtId="0" fontId="0" fillId="0" borderId="0" xfId="0" applyNumberFormat="1" applyFill="1" applyAlignment="1" applyProtection="1">
      <alignment horizontal="left" vertical="center"/>
      <protection locked="0"/>
    </xf>
    <xf numFmtId="0" fontId="0" fillId="0" borderId="1" xfId="0" applyNumberFormat="1" applyFont="1" applyFill="1" applyBorder="1" applyAlignment="1" applyProtection="1">
      <alignment horizontal="left" vertical="top" wrapText="1"/>
      <protection locked="0"/>
    </xf>
    <xf numFmtId="49" fontId="0" fillId="0" borderId="1" xfId="0" applyNumberFormat="1" applyFont="1" applyFill="1" applyBorder="1" applyAlignment="1" applyProtection="1">
      <alignment horizontal="left" vertical="top" wrapText="1"/>
      <protection locked="0"/>
    </xf>
    <xf numFmtId="49" fontId="0" fillId="0" borderId="0" xfId="0" applyNumberFormat="1" applyFont="1" applyAlignment="1" applyProtection="1">
      <alignment horizontal="left" vertical="top" wrapText="1"/>
      <protection locked="0"/>
    </xf>
    <xf numFmtId="0" fontId="4" fillId="0" borderId="0" xfId="0" applyFont="1" applyAlignment="1" applyProtection="1">
      <alignment vertical="top"/>
    </xf>
    <xf numFmtId="0" fontId="0" fillId="0" borderId="6" xfId="0" applyNumberFormat="1" applyBorder="1" applyProtection="1"/>
    <xf numFmtId="0" fontId="0" fillId="0" borderId="7" xfId="0" applyNumberFormat="1" applyBorder="1" applyProtection="1"/>
    <xf numFmtId="49" fontId="4" fillId="0" borderId="0" xfId="0" applyNumberFormat="1" applyFont="1" applyAlignment="1" applyProtection="1">
      <alignment horizontal="left" vertical="top"/>
    </xf>
    <xf numFmtId="49" fontId="0" fillId="0" borderId="0" xfId="0" applyNumberFormat="1" applyFont="1" applyAlignment="1" applyProtection="1">
      <alignment horizontal="left" vertical="top"/>
    </xf>
    <xf numFmtId="0" fontId="0" fillId="0" borderId="8" xfId="0" applyNumberFormat="1" applyBorder="1" applyProtection="1"/>
    <xf numFmtId="49" fontId="0" fillId="0" borderId="0" xfId="0" applyNumberFormat="1" applyProtection="1"/>
    <xf numFmtId="49" fontId="0" fillId="0" borderId="0" xfId="0" applyNumberFormat="1" applyFont="1" applyAlignment="1">
      <alignment vertical="center" wrapText="1"/>
    </xf>
    <xf numFmtId="11" fontId="1" fillId="0" borderId="2" xfId="0" applyNumberFormat="1" applyFont="1" applyFill="1" applyBorder="1" applyAlignment="1" applyProtection="1">
      <alignment horizontal="left" vertical="center" wrapText="1"/>
      <protection locked="0"/>
    </xf>
  </cellXfs>
  <cellStyles count="10">
    <cellStyle name="Euro" xfId="6"/>
    <cellStyle name="Hyperlink" xfId="9" builtinId="8"/>
    <cellStyle name="Normal_erfassungsmatrix 04" xfId="7"/>
    <cellStyle name="Standard" xfId="0" builtinId="0" customBuiltin="1"/>
    <cellStyle name="Standard 2" xfId="1"/>
    <cellStyle name="Standard 3" xfId="2"/>
    <cellStyle name="Standard 3 2" xfId="3"/>
    <cellStyle name="Standard 3 2 2" xfId="5"/>
    <cellStyle name="Standard 3 3" xfId="4"/>
    <cellStyle name="Standard 4" xfId="8"/>
  </cellStyles>
  <dxfs count="23">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417DBE"/>
      <color rgb="FFB3CBE5"/>
      <color rgb="FFB9C3C8"/>
      <color rgb="FF96A5AD"/>
      <color rgb="FFDCE1E4"/>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417DBE"/>
  </sheetPr>
  <dimension ref="A1:I134"/>
  <sheetViews>
    <sheetView showGridLines="0" tabSelected="1" view="pageBreakPreview" zoomScaleNormal="100" zoomScaleSheetLayoutView="100" workbookViewId="0"/>
  </sheetViews>
  <sheetFormatPr baseColWidth="10" defaultRowHeight="16.5" x14ac:dyDescent="0.3"/>
  <cols>
    <col min="1" max="1" width="1.125" style="112" customWidth="1"/>
    <col min="2" max="2" width="5.625" style="115" bestFit="1" customWidth="1"/>
    <col min="3" max="3" width="1.125" style="115" customWidth="1"/>
    <col min="4" max="4" width="37.5" style="115" customWidth="1"/>
    <col min="5" max="5" width="1.125" style="115" customWidth="1"/>
    <col min="6" max="6" width="17.5" style="115" customWidth="1"/>
    <col min="7" max="7" width="1.125" style="115" customWidth="1"/>
    <col min="8" max="8" width="112" style="115" customWidth="1"/>
    <col min="9" max="9" width="1.125" style="122" customWidth="1"/>
    <col min="10" max="16384" width="11" style="15"/>
  </cols>
  <sheetData>
    <row r="1" spans="1:9" s="13" customFormat="1" ht="29.25" x14ac:dyDescent="0.3">
      <c r="A1" s="121"/>
      <c r="B1" s="116">
        <v>0</v>
      </c>
      <c r="C1" s="117"/>
      <c r="D1" s="118" t="s">
        <v>1355</v>
      </c>
      <c r="E1" s="119"/>
      <c r="F1" s="119"/>
      <c r="G1" s="119"/>
      <c r="H1" s="119"/>
      <c r="I1" s="121"/>
    </row>
    <row r="2" spans="1:9" s="131" customFormat="1" x14ac:dyDescent="0.3">
      <c r="A2" s="129"/>
      <c r="B2" s="97" t="s">
        <v>1357</v>
      </c>
      <c r="C2" s="129"/>
      <c r="D2" s="245" t="s">
        <v>660</v>
      </c>
      <c r="E2" s="129"/>
      <c r="F2" s="129"/>
      <c r="G2" s="129"/>
      <c r="H2" s="129"/>
      <c r="I2" s="130"/>
    </row>
    <row r="3" spans="1:9" x14ac:dyDescent="0.3">
      <c r="B3" s="112"/>
      <c r="C3" s="112"/>
      <c r="D3" s="112"/>
      <c r="E3" s="112"/>
      <c r="F3" s="112"/>
      <c r="G3" s="112"/>
      <c r="H3" s="112"/>
    </row>
    <row r="4" spans="1:9" x14ac:dyDescent="0.3">
      <c r="B4" s="113" t="s">
        <v>2</v>
      </c>
      <c r="C4" s="112"/>
      <c r="D4" s="113" t="s">
        <v>1358</v>
      </c>
      <c r="E4" s="112"/>
      <c r="F4" s="113" t="s">
        <v>1359</v>
      </c>
      <c r="G4" s="112"/>
      <c r="H4" s="113" t="s">
        <v>1356</v>
      </c>
    </row>
    <row r="5" spans="1:9" ht="33" x14ac:dyDescent="0.3">
      <c r="B5" s="124" t="s">
        <v>1543</v>
      </c>
      <c r="C5" s="125"/>
      <c r="D5" s="128" t="s">
        <v>1545</v>
      </c>
      <c r="E5" s="126"/>
      <c r="F5" s="127"/>
      <c r="G5" s="126"/>
      <c r="H5" s="127"/>
    </row>
    <row r="6" spans="1:9" s="37" customFormat="1" ht="33" x14ac:dyDescent="0.3">
      <c r="A6" s="115"/>
      <c r="B6" s="114" t="s">
        <v>1360</v>
      </c>
      <c r="C6" s="115"/>
      <c r="D6" s="114" t="s">
        <v>1487</v>
      </c>
      <c r="E6" s="115"/>
      <c r="F6" s="114"/>
      <c r="G6" s="115"/>
      <c r="H6" s="120" t="s">
        <v>1544</v>
      </c>
      <c r="I6" s="123"/>
    </row>
    <row r="7" spans="1:9" s="37" customFormat="1" ht="82.5" x14ac:dyDescent="0.3">
      <c r="A7" s="115"/>
      <c r="B7" s="114" t="s">
        <v>1361</v>
      </c>
      <c r="C7" s="115"/>
      <c r="D7" s="114" t="s">
        <v>1488</v>
      </c>
      <c r="E7" s="115"/>
      <c r="F7" s="114"/>
      <c r="G7" s="115"/>
      <c r="H7" s="120" t="s">
        <v>1489</v>
      </c>
      <c r="I7" s="123"/>
    </row>
    <row r="8" spans="1:9" s="37" customFormat="1" ht="49.5" x14ac:dyDescent="0.3">
      <c r="A8" s="115"/>
      <c r="B8" s="114" t="s">
        <v>1362</v>
      </c>
      <c r="C8" s="115"/>
      <c r="D8" s="114" t="s">
        <v>1490</v>
      </c>
      <c r="E8" s="115"/>
      <c r="F8" s="114"/>
      <c r="G8" s="115"/>
      <c r="H8" s="120" t="s">
        <v>1512</v>
      </c>
      <c r="I8" s="123"/>
    </row>
    <row r="9" spans="1:9" s="37" customFormat="1" ht="181.5" x14ac:dyDescent="0.3">
      <c r="A9" s="115"/>
      <c r="B9" s="114" t="s">
        <v>1363</v>
      </c>
      <c r="C9" s="115"/>
      <c r="D9" s="114" t="s">
        <v>1491</v>
      </c>
      <c r="E9" s="115"/>
      <c r="F9" s="114"/>
      <c r="G9" s="115"/>
      <c r="H9" s="120" t="s">
        <v>1514</v>
      </c>
      <c r="I9" s="123"/>
    </row>
    <row r="10" spans="1:9" s="37" customFormat="1" ht="64.5" customHeight="1" x14ac:dyDescent="0.3">
      <c r="A10" s="115"/>
      <c r="B10" s="114" t="s">
        <v>1364</v>
      </c>
      <c r="C10" s="115"/>
      <c r="D10" s="114" t="s">
        <v>1492</v>
      </c>
      <c r="E10" s="115"/>
      <c r="F10" s="114"/>
      <c r="G10" s="115"/>
      <c r="H10" s="120" t="s">
        <v>1513</v>
      </c>
      <c r="I10" s="123"/>
    </row>
    <row r="11" spans="1:9" s="37" customFormat="1" ht="82.5" x14ac:dyDescent="0.3">
      <c r="A11" s="115"/>
      <c r="B11" s="114" t="s">
        <v>1365</v>
      </c>
      <c r="C11" s="115"/>
      <c r="D11" s="114" t="s">
        <v>1493</v>
      </c>
      <c r="E11" s="115"/>
      <c r="F11" s="114"/>
      <c r="G11" s="115"/>
      <c r="H11" s="120" t="s">
        <v>1515</v>
      </c>
      <c r="I11" s="123"/>
    </row>
    <row r="12" spans="1:9" s="37" customFormat="1" ht="132" x14ac:dyDescent="0.3">
      <c r="A12" s="115"/>
      <c r="B12" s="114" t="s">
        <v>1366</v>
      </c>
      <c r="C12" s="115"/>
      <c r="D12" s="114" t="s">
        <v>1494</v>
      </c>
      <c r="E12" s="115"/>
      <c r="F12" s="114"/>
      <c r="G12" s="115"/>
      <c r="H12" s="120" t="s">
        <v>1522</v>
      </c>
      <c r="I12" s="123"/>
    </row>
    <row r="13" spans="1:9" s="37" customFormat="1" ht="33" x14ac:dyDescent="0.3">
      <c r="A13" s="115"/>
      <c r="B13" s="114" t="s">
        <v>1367</v>
      </c>
      <c r="C13" s="115"/>
      <c r="D13" s="114" t="s">
        <v>4</v>
      </c>
      <c r="E13" s="115"/>
      <c r="F13" s="114"/>
      <c r="G13" s="115"/>
      <c r="H13" s="120" t="s">
        <v>1682</v>
      </c>
      <c r="I13" s="123"/>
    </row>
    <row r="14" spans="1:9" s="37" customFormat="1" ht="231" x14ac:dyDescent="0.3">
      <c r="A14" s="115"/>
      <c r="B14" s="114" t="s">
        <v>1368</v>
      </c>
      <c r="C14" s="115"/>
      <c r="D14" s="114" t="s">
        <v>571</v>
      </c>
      <c r="E14" s="115"/>
      <c r="F14" s="114"/>
      <c r="G14" s="115"/>
      <c r="H14" s="120" t="s">
        <v>1516</v>
      </c>
      <c r="I14" s="123"/>
    </row>
    <row r="15" spans="1:9" s="37" customFormat="1" ht="231" x14ac:dyDescent="0.3">
      <c r="A15" s="115"/>
      <c r="B15" s="114" t="s">
        <v>1369</v>
      </c>
      <c r="C15" s="115"/>
      <c r="D15" s="114" t="s">
        <v>1495</v>
      </c>
      <c r="E15" s="115"/>
      <c r="F15" s="114"/>
      <c r="G15" s="115"/>
      <c r="H15" s="120" t="s">
        <v>1517</v>
      </c>
      <c r="I15" s="123"/>
    </row>
    <row r="16" spans="1:9" s="37" customFormat="1" ht="132" x14ac:dyDescent="0.3">
      <c r="A16" s="115"/>
      <c r="B16" s="114" t="s">
        <v>1370</v>
      </c>
      <c r="C16" s="115"/>
      <c r="D16" s="114" t="s">
        <v>1496</v>
      </c>
      <c r="E16" s="115"/>
      <c r="F16" s="114"/>
      <c r="G16" s="115"/>
      <c r="H16" s="120" t="s">
        <v>1705</v>
      </c>
      <c r="I16" s="123"/>
    </row>
    <row r="17" spans="1:9" ht="33" x14ac:dyDescent="0.3">
      <c r="B17" s="124" t="s">
        <v>1549</v>
      </c>
      <c r="C17" s="125"/>
      <c r="D17" s="128" t="s">
        <v>1550</v>
      </c>
      <c r="E17" s="126"/>
      <c r="F17" s="127"/>
      <c r="G17" s="126"/>
      <c r="H17" s="127"/>
    </row>
    <row r="18" spans="1:9" s="37" customFormat="1" ht="66" x14ac:dyDescent="0.3">
      <c r="A18" s="115"/>
      <c r="B18" s="114" t="s">
        <v>1371</v>
      </c>
      <c r="C18" s="115"/>
      <c r="D18" s="120" t="s">
        <v>1497</v>
      </c>
      <c r="E18" s="115"/>
      <c r="F18" s="120" t="s">
        <v>1518</v>
      </c>
      <c r="G18" s="115"/>
      <c r="H18" s="120" t="s">
        <v>1521</v>
      </c>
      <c r="I18" s="123"/>
    </row>
    <row r="19" spans="1:9" s="37" customFormat="1" ht="132" x14ac:dyDescent="0.3">
      <c r="A19" s="115"/>
      <c r="B19" s="114" t="s">
        <v>1372</v>
      </c>
      <c r="C19" s="115"/>
      <c r="D19" s="120" t="s">
        <v>1706</v>
      </c>
      <c r="E19" s="115"/>
      <c r="F19" s="120" t="s">
        <v>1518</v>
      </c>
      <c r="G19" s="115"/>
      <c r="H19" s="120" t="s">
        <v>1754</v>
      </c>
      <c r="I19" s="123"/>
    </row>
    <row r="20" spans="1:9" s="37" customFormat="1" ht="49.5" x14ac:dyDescent="0.3">
      <c r="A20" s="115"/>
      <c r="B20" s="114" t="s">
        <v>1373</v>
      </c>
      <c r="C20" s="115"/>
      <c r="D20" s="120" t="s">
        <v>1498</v>
      </c>
      <c r="E20" s="115"/>
      <c r="F20" s="120" t="s">
        <v>1518</v>
      </c>
      <c r="G20" s="115"/>
      <c r="H20" s="120" t="s">
        <v>1519</v>
      </c>
      <c r="I20" s="123"/>
    </row>
    <row r="21" spans="1:9" s="37" customFormat="1" ht="82.5" x14ac:dyDescent="0.3">
      <c r="A21" s="115"/>
      <c r="B21" s="114" t="s">
        <v>1374</v>
      </c>
      <c r="C21" s="115"/>
      <c r="D21" s="120" t="s">
        <v>1499</v>
      </c>
      <c r="E21" s="115"/>
      <c r="F21" s="120" t="s">
        <v>1518</v>
      </c>
      <c r="G21" s="115"/>
      <c r="H21" s="120" t="s">
        <v>1520</v>
      </c>
      <c r="I21" s="123"/>
    </row>
    <row r="22" spans="1:9" s="37" customFormat="1" ht="132" x14ac:dyDescent="0.3">
      <c r="A22" s="115"/>
      <c r="B22" s="114" t="s">
        <v>1375</v>
      </c>
      <c r="C22" s="115"/>
      <c r="D22" s="120" t="s">
        <v>1707</v>
      </c>
      <c r="E22" s="115"/>
      <c r="F22" s="120" t="s">
        <v>1518</v>
      </c>
      <c r="G22" s="115"/>
      <c r="H22" s="120" t="s">
        <v>1755</v>
      </c>
      <c r="I22" s="123"/>
    </row>
    <row r="23" spans="1:9" s="37" customFormat="1" ht="99" x14ac:dyDescent="0.3">
      <c r="A23" s="115"/>
      <c r="B23" s="114" t="s">
        <v>1376</v>
      </c>
      <c r="C23" s="115"/>
      <c r="D23" s="120" t="s">
        <v>1523</v>
      </c>
      <c r="E23" s="115"/>
      <c r="F23" s="120" t="s">
        <v>1524</v>
      </c>
      <c r="G23" s="115"/>
      <c r="H23" s="120" t="s">
        <v>1702</v>
      </c>
      <c r="I23" s="123"/>
    </row>
    <row r="24" spans="1:9" s="37" customFormat="1" ht="132" x14ac:dyDescent="0.3">
      <c r="A24" s="115"/>
      <c r="B24" s="114" t="s">
        <v>1377</v>
      </c>
      <c r="C24" s="115"/>
      <c r="D24" s="120" t="s">
        <v>1708</v>
      </c>
      <c r="E24" s="115"/>
      <c r="F24" s="120" t="s">
        <v>1524</v>
      </c>
      <c r="G24" s="115"/>
      <c r="H24" s="120" t="s">
        <v>1756</v>
      </c>
      <c r="I24" s="123"/>
    </row>
    <row r="25" spans="1:9" s="37" customFormat="1" ht="66" x14ac:dyDescent="0.3">
      <c r="A25" s="115"/>
      <c r="B25" s="114" t="s">
        <v>1378</v>
      </c>
      <c r="C25" s="115"/>
      <c r="D25" s="120" t="s">
        <v>1525</v>
      </c>
      <c r="E25" s="115"/>
      <c r="F25" s="120" t="s">
        <v>1524</v>
      </c>
      <c r="G25" s="115"/>
      <c r="H25" s="120" t="s">
        <v>1526</v>
      </c>
      <c r="I25" s="123"/>
    </row>
    <row r="26" spans="1:9" s="37" customFormat="1" ht="82.5" x14ac:dyDescent="0.3">
      <c r="A26" s="115"/>
      <c r="B26" s="114" t="s">
        <v>1379</v>
      </c>
      <c r="C26" s="115"/>
      <c r="D26" s="120" t="s">
        <v>1500</v>
      </c>
      <c r="E26" s="115"/>
      <c r="F26" s="120" t="s">
        <v>1524</v>
      </c>
      <c r="G26" s="115"/>
      <c r="H26" s="120" t="s">
        <v>1703</v>
      </c>
      <c r="I26" s="123"/>
    </row>
    <row r="27" spans="1:9" s="37" customFormat="1" ht="132" x14ac:dyDescent="0.3">
      <c r="A27" s="115"/>
      <c r="B27" s="114" t="s">
        <v>1380</v>
      </c>
      <c r="C27" s="115"/>
      <c r="D27" s="120" t="s">
        <v>1709</v>
      </c>
      <c r="E27" s="115"/>
      <c r="F27" s="120" t="s">
        <v>1524</v>
      </c>
      <c r="G27" s="115"/>
      <c r="H27" s="120" t="s">
        <v>1757</v>
      </c>
      <c r="I27" s="123"/>
    </row>
    <row r="28" spans="1:9" s="37" customFormat="1" ht="66" x14ac:dyDescent="0.3">
      <c r="A28" s="115"/>
      <c r="B28" s="114" t="s">
        <v>1381</v>
      </c>
      <c r="C28" s="115"/>
      <c r="D28" s="120" t="s">
        <v>1501</v>
      </c>
      <c r="E28" s="115"/>
      <c r="F28" s="120" t="s">
        <v>1527</v>
      </c>
      <c r="G28" s="115"/>
      <c r="H28" s="120" t="s">
        <v>1528</v>
      </c>
      <c r="I28" s="123"/>
    </row>
    <row r="29" spans="1:9" s="37" customFormat="1" ht="82.5" x14ac:dyDescent="0.3">
      <c r="A29" s="115"/>
      <c r="B29" s="114" t="s">
        <v>1382</v>
      </c>
      <c r="C29" s="115"/>
      <c r="D29" s="120" t="s">
        <v>1502</v>
      </c>
      <c r="E29" s="115"/>
      <c r="F29" s="120" t="s">
        <v>1527</v>
      </c>
      <c r="G29" s="115"/>
      <c r="H29" s="120" t="s">
        <v>1529</v>
      </c>
      <c r="I29" s="123"/>
    </row>
    <row r="30" spans="1:9" s="37" customFormat="1" ht="66" x14ac:dyDescent="0.3">
      <c r="A30" s="115"/>
      <c r="B30" s="114" t="s">
        <v>1383</v>
      </c>
      <c r="C30" s="115"/>
      <c r="D30" s="120" t="s">
        <v>1531</v>
      </c>
      <c r="E30" s="115"/>
      <c r="F30" s="120" t="s">
        <v>1527</v>
      </c>
      <c r="G30" s="115"/>
      <c r="H30" s="120" t="s">
        <v>1530</v>
      </c>
      <c r="I30" s="123"/>
    </row>
    <row r="31" spans="1:9" s="37" customFormat="1" ht="99" x14ac:dyDescent="0.3">
      <c r="A31" s="115"/>
      <c r="B31" s="114" t="s">
        <v>1384</v>
      </c>
      <c r="C31" s="115"/>
      <c r="D31" s="120" t="s">
        <v>1710</v>
      </c>
      <c r="E31" s="115"/>
      <c r="F31" s="120" t="s">
        <v>1527</v>
      </c>
      <c r="G31" s="115"/>
      <c r="H31" s="120" t="s">
        <v>1763</v>
      </c>
      <c r="I31" s="123"/>
    </row>
    <row r="32" spans="1:9" s="37" customFormat="1" ht="66" x14ac:dyDescent="0.3">
      <c r="A32" s="115"/>
      <c r="B32" s="114" t="s">
        <v>1385</v>
      </c>
      <c r="C32" s="115"/>
      <c r="D32" s="120" t="s">
        <v>1503</v>
      </c>
      <c r="E32" s="115"/>
      <c r="F32" s="120" t="s">
        <v>1532</v>
      </c>
      <c r="G32" s="115"/>
      <c r="H32" s="120" t="s">
        <v>1534</v>
      </c>
      <c r="I32" s="123"/>
    </row>
    <row r="33" spans="1:9" s="37" customFormat="1" ht="82.5" x14ac:dyDescent="0.3">
      <c r="A33" s="115"/>
      <c r="B33" s="114" t="s">
        <v>1386</v>
      </c>
      <c r="C33" s="115"/>
      <c r="D33" s="120" t="s">
        <v>1504</v>
      </c>
      <c r="E33" s="115"/>
      <c r="F33" s="120" t="s">
        <v>1532</v>
      </c>
      <c r="G33" s="115"/>
      <c r="H33" s="120" t="s">
        <v>1537</v>
      </c>
      <c r="I33" s="123"/>
    </row>
    <row r="34" spans="1:9" s="37" customFormat="1" ht="49.5" x14ac:dyDescent="0.3">
      <c r="A34" s="115"/>
      <c r="B34" s="114" t="s">
        <v>1387</v>
      </c>
      <c r="C34" s="115"/>
      <c r="D34" s="120" t="s">
        <v>1505</v>
      </c>
      <c r="E34" s="115"/>
      <c r="F34" s="120" t="s">
        <v>1532</v>
      </c>
      <c r="G34" s="115"/>
      <c r="H34" s="120" t="s">
        <v>1533</v>
      </c>
      <c r="I34" s="123"/>
    </row>
    <row r="35" spans="1:9" s="37" customFormat="1" ht="132" x14ac:dyDescent="0.3">
      <c r="A35" s="115"/>
      <c r="B35" s="114" t="s">
        <v>1388</v>
      </c>
      <c r="C35" s="115"/>
      <c r="D35" s="120" t="s">
        <v>1711</v>
      </c>
      <c r="E35" s="115"/>
      <c r="F35" s="120" t="s">
        <v>1532</v>
      </c>
      <c r="G35" s="115"/>
      <c r="H35" s="120" t="s">
        <v>1758</v>
      </c>
      <c r="I35" s="123"/>
    </row>
    <row r="36" spans="1:9" s="37" customFormat="1" ht="49.5" x14ac:dyDescent="0.3">
      <c r="A36" s="115"/>
      <c r="B36" s="114" t="s">
        <v>1389</v>
      </c>
      <c r="C36" s="115"/>
      <c r="D36" s="120" t="s">
        <v>1506</v>
      </c>
      <c r="E36" s="115"/>
      <c r="F36" s="120" t="s">
        <v>1535</v>
      </c>
      <c r="G36" s="115"/>
      <c r="H36" s="120" t="s">
        <v>1536</v>
      </c>
      <c r="I36" s="123"/>
    </row>
    <row r="37" spans="1:9" s="37" customFormat="1" ht="82.5" x14ac:dyDescent="0.3">
      <c r="A37" s="115"/>
      <c r="B37" s="114" t="s">
        <v>1390</v>
      </c>
      <c r="C37" s="115"/>
      <c r="D37" s="120" t="s">
        <v>1507</v>
      </c>
      <c r="E37" s="115"/>
      <c r="F37" s="120" t="s">
        <v>1535</v>
      </c>
      <c r="G37" s="115"/>
      <c r="H37" s="120" t="s">
        <v>1766</v>
      </c>
      <c r="I37" s="123"/>
    </row>
    <row r="38" spans="1:9" s="37" customFormat="1" ht="49.5" x14ac:dyDescent="0.3">
      <c r="A38" s="115"/>
      <c r="B38" s="114" t="s">
        <v>1391</v>
      </c>
      <c r="C38" s="115"/>
      <c r="D38" s="120" t="s">
        <v>1508</v>
      </c>
      <c r="E38" s="115"/>
      <c r="F38" s="120" t="s">
        <v>1535</v>
      </c>
      <c r="G38" s="115"/>
      <c r="H38" s="120" t="s">
        <v>1538</v>
      </c>
      <c r="I38" s="123"/>
    </row>
    <row r="39" spans="1:9" s="37" customFormat="1" ht="132" x14ac:dyDescent="0.3">
      <c r="A39" s="115"/>
      <c r="B39" s="114" t="s">
        <v>1392</v>
      </c>
      <c r="C39" s="115"/>
      <c r="D39" s="120" t="s">
        <v>1767</v>
      </c>
      <c r="E39" s="115"/>
      <c r="F39" s="120" t="s">
        <v>1535</v>
      </c>
      <c r="G39" s="115"/>
      <c r="H39" s="120" t="s">
        <v>1759</v>
      </c>
      <c r="I39" s="123"/>
    </row>
    <row r="40" spans="1:9" s="37" customFormat="1" ht="49.5" x14ac:dyDescent="0.3">
      <c r="A40" s="115"/>
      <c r="B40" s="114" t="s">
        <v>1393</v>
      </c>
      <c r="C40" s="115"/>
      <c r="D40" s="120" t="s">
        <v>1539</v>
      </c>
      <c r="E40" s="115"/>
      <c r="F40" s="120" t="s">
        <v>1527</v>
      </c>
      <c r="G40" s="115"/>
      <c r="H40" s="120" t="s">
        <v>1540</v>
      </c>
      <c r="I40" s="123"/>
    </row>
    <row r="41" spans="1:9" s="37" customFormat="1" ht="82.5" x14ac:dyDescent="0.3">
      <c r="A41" s="115"/>
      <c r="B41" s="114" t="s">
        <v>1394</v>
      </c>
      <c r="C41" s="115"/>
      <c r="D41" s="120" t="s">
        <v>1509</v>
      </c>
      <c r="E41" s="115"/>
      <c r="F41" s="120" t="s">
        <v>1527</v>
      </c>
      <c r="G41" s="115"/>
      <c r="H41" s="120" t="s">
        <v>1683</v>
      </c>
      <c r="I41" s="123"/>
    </row>
    <row r="42" spans="1:9" s="37" customFormat="1" ht="99" x14ac:dyDescent="0.3">
      <c r="A42" s="115"/>
      <c r="B42" s="114" t="s">
        <v>1395</v>
      </c>
      <c r="C42" s="115"/>
      <c r="D42" s="120" t="s">
        <v>1712</v>
      </c>
      <c r="E42" s="115"/>
      <c r="F42" s="120" t="s">
        <v>1527</v>
      </c>
      <c r="G42" s="115"/>
      <c r="H42" s="120" t="s">
        <v>1764</v>
      </c>
      <c r="I42" s="123"/>
    </row>
    <row r="43" spans="1:9" s="37" customFormat="1" ht="49.5" x14ac:dyDescent="0.3">
      <c r="A43" s="115"/>
      <c r="B43" s="114" t="s">
        <v>1396</v>
      </c>
      <c r="C43" s="115"/>
      <c r="D43" s="120" t="s">
        <v>70</v>
      </c>
      <c r="E43" s="115"/>
      <c r="F43" s="120" t="s">
        <v>1541</v>
      </c>
      <c r="G43" s="115"/>
      <c r="H43" s="120" t="s">
        <v>1542</v>
      </c>
      <c r="I43" s="123"/>
    </row>
    <row r="44" spans="1:9" s="37" customFormat="1" ht="84" x14ac:dyDescent="0.3">
      <c r="A44" s="115"/>
      <c r="B44" s="114" t="s">
        <v>1397</v>
      </c>
      <c r="C44" s="115"/>
      <c r="D44" s="120" t="s">
        <v>1510</v>
      </c>
      <c r="E44" s="115"/>
      <c r="F44" s="120" t="s">
        <v>1541</v>
      </c>
      <c r="G44" s="115"/>
      <c r="H44" s="120" t="s">
        <v>1684</v>
      </c>
      <c r="I44" s="123"/>
    </row>
    <row r="45" spans="1:9" s="37" customFormat="1" ht="148.5" x14ac:dyDescent="0.3">
      <c r="A45" s="115"/>
      <c r="B45" s="114" t="s">
        <v>1398</v>
      </c>
      <c r="C45" s="115"/>
      <c r="D45" s="120" t="s">
        <v>1713</v>
      </c>
      <c r="E45" s="115"/>
      <c r="F45" s="120" t="s">
        <v>1541</v>
      </c>
      <c r="G45" s="115"/>
      <c r="H45" s="120" t="s">
        <v>1760</v>
      </c>
      <c r="I45" s="123"/>
    </row>
    <row r="46" spans="1:9" s="37" customFormat="1" ht="181.5" x14ac:dyDescent="0.3">
      <c r="A46" s="115"/>
      <c r="B46" s="114" t="s">
        <v>1399</v>
      </c>
      <c r="C46" s="115"/>
      <c r="D46" s="120" t="s">
        <v>1685</v>
      </c>
      <c r="E46" s="115"/>
      <c r="F46" s="120" t="s">
        <v>1546</v>
      </c>
      <c r="G46" s="115"/>
      <c r="H46" s="120" t="s">
        <v>1768</v>
      </c>
      <c r="I46" s="123"/>
    </row>
    <row r="47" spans="1:9" s="37" customFormat="1" ht="132" x14ac:dyDescent="0.3">
      <c r="A47" s="115"/>
      <c r="B47" s="114" t="s">
        <v>1400</v>
      </c>
      <c r="C47" s="115"/>
      <c r="D47" s="120" t="s">
        <v>1699</v>
      </c>
      <c r="E47" s="115"/>
      <c r="F47" s="120" t="s">
        <v>1546</v>
      </c>
      <c r="G47" s="115"/>
      <c r="H47" s="120" t="s">
        <v>1769</v>
      </c>
      <c r="I47" s="123"/>
    </row>
    <row r="48" spans="1:9" s="37" customFormat="1" ht="82.5" x14ac:dyDescent="0.3">
      <c r="A48" s="115"/>
      <c r="B48" s="114" t="s">
        <v>1401</v>
      </c>
      <c r="C48" s="115"/>
      <c r="D48" s="120" t="s">
        <v>1548</v>
      </c>
      <c r="E48" s="115"/>
      <c r="F48" s="120" t="s">
        <v>1546</v>
      </c>
      <c r="G48" s="115"/>
      <c r="H48" s="120" t="s">
        <v>1547</v>
      </c>
      <c r="I48" s="123"/>
    </row>
    <row r="49" spans="1:9" s="37" customFormat="1" ht="148.5" x14ac:dyDescent="0.3">
      <c r="A49" s="115"/>
      <c r="B49" s="114" t="s">
        <v>1402</v>
      </c>
      <c r="C49" s="115"/>
      <c r="D49" s="120" t="s">
        <v>1714</v>
      </c>
      <c r="E49" s="115"/>
      <c r="F49" s="120" t="s">
        <v>1546</v>
      </c>
      <c r="G49" s="115"/>
      <c r="H49" s="120" t="s">
        <v>1761</v>
      </c>
      <c r="I49" s="123"/>
    </row>
    <row r="50" spans="1:9" s="37" customFormat="1" ht="214.5" x14ac:dyDescent="0.3">
      <c r="A50" s="115"/>
      <c r="B50" s="114" t="s">
        <v>1403</v>
      </c>
      <c r="C50" s="115"/>
      <c r="D50" s="120" t="s">
        <v>1511</v>
      </c>
      <c r="E50" s="115"/>
      <c r="F50" s="120" t="s">
        <v>1551</v>
      </c>
      <c r="G50" s="115"/>
      <c r="H50" s="120" t="s">
        <v>1770</v>
      </c>
      <c r="I50" s="123"/>
    </row>
    <row r="51" spans="1:9" s="37" customFormat="1" ht="134.25" x14ac:dyDescent="0.3">
      <c r="A51" s="115"/>
      <c r="B51" s="114" t="s">
        <v>1404</v>
      </c>
      <c r="C51" s="115"/>
      <c r="D51" s="120" t="s">
        <v>1765</v>
      </c>
      <c r="E51" s="115"/>
      <c r="F51" s="120" t="s">
        <v>1551</v>
      </c>
      <c r="G51" s="115"/>
      <c r="H51" s="120" t="s">
        <v>1771</v>
      </c>
      <c r="I51" s="123"/>
    </row>
    <row r="52" spans="1:9" s="37" customFormat="1" ht="82.5" x14ac:dyDescent="0.3">
      <c r="A52" s="115"/>
      <c r="B52" s="114" t="s">
        <v>1405</v>
      </c>
      <c r="C52" s="115"/>
      <c r="D52" s="120" t="s">
        <v>1553</v>
      </c>
      <c r="E52" s="115"/>
      <c r="F52" s="120" t="s">
        <v>1551</v>
      </c>
      <c r="G52" s="115"/>
      <c r="H52" s="120" t="s">
        <v>1552</v>
      </c>
      <c r="I52" s="123"/>
    </row>
    <row r="53" spans="1:9" s="37" customFormat="1" ht="148.5" x14ac:dyDescent="0.3">
      <c r="A53" s="115"/>
      <c r="B53" s="114" t="s">
        <v>1406</v>
      </c>
      <c r="C53" s="115"/>
      <c r="D53" s="120" t="s">
        <v>1715</v>
      </c>
      <c r="E53" s="115"/>
      <c r="F53" s="120" t="s">
        <v>1551</v>
      </c>
      <c r="G53" s="115"/>
      <c r="H53" s="120" t="s">
        <v>1762</v>
      </c>
      <c r="I53" s="123"/>
    </row>
    <row r="54" spans="1:9" ht="33" x14ac:dyDescent="0.3">
      <c r="B54" s="124" t="s">
        <v>1554</v>
      </c>
      <c r="C54" s="125"/>
      <c r="D54" s="128" t="s">
        <v>1555</v>
      </c>
      <c r="E54" s="126"/>
      <c r="F54" s="127"/>
      <c r="G54" s="126"/>
      <c r="H54" s="127"/>
    </row>
    <row r="55" spans="1:9" s="37" customFormat="1" ht="49.5" x14ac:dyDescent="0.3">
      <c r="A55" s="115"/>
      <c r="B55" s="114" t="s">
        <v>1407</v>
      </c>
      <c r="C55" s="115"/>
      <c r="D55" s="120" t="s">
        <v>1557</v>
      </c>
      <c r="E55" s="115"/>
      <c r="F55" s="114"/>
      <c r="G55" s="115"/>
      <c r="H55" s="120" t="s">
        <v>1556</v>
      </c>
      <c r="I55" s="123"/>
    </row>
    <row r="56" spans="1:9" s="37" customFormat="1" ht="33" x14ac:dyDescent="0.3">
      <c r="A56" s="115"/>
      <c r="B56" s="114" t="s">
        <v>1408</v>
      </c>
      <c r="C56" s="115"/>
      <c r="D56" s="120" t="s">
        <v>1</v>
      </c>
      <c r="E56" s="115"/>
      <c r="F56" s="114"/>
      <c r="G56" s="115"/>
      <c r="H56" s="120" t="s">
        <v>1782</v>
      </c>
      <c r="I56" s="123"/>
    </row>
    <row r="57" spans="1:9" s="37" customFormat="1" ht="33" x14ac:dyDescent="0.3">
      <c r="A57" s="115"/>
      <c r="B57" s="114" t="s">
        <v>1409</v>
      </c>
      <c r="C57" s="115"/>
      <c r="D57" s="120" t="s">
        <v>1558</v>
      </c>
      <c r="E57" s="115"/>
      <c r="F57" s="114"/>
      <c r="G57" s="115"/>
      <c r="H57" s="120" t="s">
        <v>1562</v>
      </c>
      <c r="I57" s="123"/>
    </row>
    <row r="58" spans="1:9" s="37" customFormat="1" ht="82.5" x14ac:dyDescent="0.3">
      <c r="A58" s="115"/>
      <c r="B58" s="114" t="s">
        <v>1410</v>
      </c>
      <c r="C58" s="115"/>
      <c r="D58" s="120" t="s">
        <v>1559</v>
      </c>
      <c r="E58" s="115"/>
      <c r="F58" s="114"/>
      <c r="G58" s="115"/>
      <c r="H58" s="120" t="s">
        <v>1595</v>
      </c>
      <c r="I58" s="123"/>
    </row>
    <row r="59" spans="1:9" s="37" customFormat="1" ht="66" x14ac:dyDescent="0.3">
      <c r="A59" s="115"/>
      <c r="B59" s="114" t="s">
        <v>1411</v>
      </c>
      <c r="C59" s="115"/>
      <c r="D59" s="120" t="s">
        <v>1560</v>
      </c>
      <c r="E59" s="115"/>
      <c r="F59" s="114"/>
      <c r="G59" s="115"/>
      <c r="H59" s="120" t="s">
        <v>1561</v>
      </c>
      <c r="I59" s="123"/>
    </row>
    <row r="60" spans="1:9" s="37" customFormat="1" ht="33" x14ac:dyDescent="0.3">
      <c r="A60" s="115"/>
      <c r="B60" s="114" t="s">
        <v>1412</v>
      </c>
      <c r="C60" s="115"/>
      <c r="D60" s="120" t="s">
        <v>13</v>
      </c>
      <c r="E60" s="115"/>
      <c r="F60" s="114"/>
      <c r="G60" s="115"/>
      <c r="H60" s="120" t="s">
        <v>1783</v>
      </c>
      <c r="I60" s="123"/>
    </row>
    <row r="61" spans="1:9" s="37" customFormat="1" ht="148.5" x14ac:dyDescent="0.3">
      <c r="A61" s="115"/>
      <c r="B61" s="114" t="s">
        <v>1413</v>
      </c>
      <c r="C61" s="115"/>
      <c r="D61" s="120" t="s">
        <v>1563</v>
      </c>
      <c r="E61" s="115"/>
      <c r="F61" s="114"/>
      <c r="G61" s="115"/>
      <c r="H61" s="120" t="s">
        <v>1564</v>
      </c>
      <c r="I61" s="123"/>
    </row>
    <row r="62" spans="1:9" s="37" customFormat="1" ht="49.5" x14ac:dyDescent="0.3">
      <c r="A62" s="115"/>
      <c r="B62" s="114" t="s">
        <v>1414</v>
      </c>
      <c r="C62" s="115"/>
      <c r="D62" s="120" t="s">
        <v>1565</v>
      </c>
      <c r="E62" s="115"/>
      <c r="F62" s="120" t="s">
        <v>1566</v>
      </c>
      <c r="G62" s="115"/>
      <c r="H62" s="120" t="s">
        <v>1567</v>
      </c>
      <c r="I62" s="123"/>
    </row>
    <row r="63" spans="1:9" s="37" customFormat="1" ht="66" x14ac:dyDescent="0.3">
      <c r="A63" s="115"/>
      <c r="B63" s="114" t="s">
        <v>1415</v>
      </c>
      <c r="C63" s="115"/>
      <c r="D63" s="120" t="s">
        <v>1569</v>
      </c>
      <c r="E63" s="115"/>
      <c r="F63" s="114"/>
      <c r="G63" s="115"/>
      <c r="H63" s="120" t="s">
        <v>1568</v>
      </c>
      <c r="I63" s="123"/>
    </row>
    <row r="64" spans="1:9" s="37" customFormat="1" ht="33" x14ac:dyDescent="0.3">
      <c r="A64" s="115"/>
      <c r="B64" s="114" t="s">
        <v>1416</v>
      </c>
      <c r="C64" s="115"/>
      <c r="D64" s="120" t="s">
        <v>81</v>
      </c>
      <c r="E64" s="115"/>
      <c r="F64" s="114"/>
      <c r="G64" s="115"/>
      <c r="H64" s="120" t="s">
        <v>1784</v>
      </c>
      <c r="I64" s="123"/>
    </row>
    <row r="65" spans="1:9" s="37" customFormat="1" ht="33" x14ac:dyDescent="0.3">
      <c r="A65" s="115"/>
      <c r="B65" s="114" t="s">
        <v>1417</v>
      </c>
      <c r="C65" s="115"/>
      <c r="D65" s="120" t="s">
        <v>1570</v>
      </c>
      <c r="E65" s="115"/>
      <c r="F65" s="120" t="s">
        <v>1566</v>
      </c>
      <c r="G65" s="115"/>
      <c r="H65" s="120" t="s">
        <v>1572</v>
      </c>
      <c r="I65" s="123"/>
    </row>
    <row r="66" spans="1:9" s="37" customFormat="1" ht="33" x14ac:dyDescent="0.3">
      <c r="A66" s="115"/>
      <c r="B66" s="114" t="s">
        <v>1418</v>
      </c>
      <c r="C66" s="115"/>
      <c r="D66" s="120" t="s">
        <v>1571</v>
      </c>
      <c r="E66" s="115"/>
      <c r="F66" s="120" t="s">
        <v>1566</v>
      </c>
      <c r="G66" s="115"/>
      <c r="H66" s="120" t="s">
        <v>1573</v>
      </c>
      <c r="I66" s="123"/>
    </row>
    <row r="67" spans="1:9" s="37" customFormat="1" ht="33" x14ac:dyDescent="0.3">
      <c r="A67" s="115"/>
      <c r="B67" s="114" t="s">
        <v>1419</v>
      </c>
      <c r="C67" s="115"/>
      <c r="D67" s="120" t="s">
        <v>1574</v>
      </c>
      <c r="E67" s="115"/>
      <c r="F67" s="120" t="s">
        <v>1575</v>
      </c>
      <c r="G67" s="115"/>
      <c r="H67" s="120" t="s">
        <v>1577</v>
      </c>
      <c r="I67" s="123"/>
    </row>
    <row r="68" spans="1:9" s="37" customFormat="1" ht="33" x14ac:dyDescent="0.3">
      <c r="A68" s="115"/>
      <c r="B68" s="114" t="s">
        <v>1420</v>
      </c>
      <c r="C68" s="115"/>
      <c r="D68" s="120" t="s">
        <v>1576</v>
      </c>
      <c r="E68" s="115"/>
      <c r="F68" s="120" t="s">
        <v>1579</v>
      </c>
      <c r="G68" s="115"/>
      <c r="H68" s="120" t="s">
        <v>1578</v>
      </c>
      <c r="I68" s="123"/>
    </row>
    <row r="69" spans="1:9" s="37" customFormat="1" ht="49.5" x14ac:dyDescent="0.3">
      <c r="A69" s="115"/>
      <c r="B69" s="114" t="s">
        <v>1421</v>
      </c>
      <c r="C69" s="115"/>
      <c r="D69" s="120" t="s">
        <v>1581</v>
      </c>
      <c r="E69" s="115"/>
      <c r="F69" s="120" t="s">
        <v>1575</v>
      </c>
      <c r="G69" s="115"/>
      <c r="H69" s="120" t="s">
        <v>1580</v>
      </c>
      <c r="I69" s="123"/>
    </row>
    <row r="70" spans="1:9" s="37" customFormat="1" ht="82.5" x14ac:dyDescent="0.3">
      <c r="A70" s="115"/>
      <c r="B70" s="114" t="s">
        <v>1422</v>
      </c>
      <c r="C70" s="115"/>
      <c r="D70" s="120" t="s">
        <v>1774</v>
      </c>
      <c r="E70" s="115"/>
      <c r="F70" s="114"/>
      <c r="G70" s="115"/>
      <c r="H70" s="120" t="s">
        <v>1778</v>
      </c>
      <c r="I70" s="123"/>
    </row>
    <row r="71" spans="1:9" s="37" customFormat="1" ht="49.5" x14ac:dyDescent="0.3">
      <c r="A71" s="115"/>
      <c r="B71" s="114" t="s">
        <v>1423</v>
      </c>
      <c r="C71" s="115"/>
      <c r="D71" s="120" t="s">
        <v>577</v>
      </c>
      <c r="E71" s="115"/>
      <c r="F71" s="120" t="s">
        <v>1582</v>
      </c>
      <c r="G71" s="115"/>
      <c r="H71" s="120" t="s">
        <v>1583</v>
      </c>
      <c r="I71" s="123"/>
    </row>
    <row r="72" spans="1:9" s="37" customFormat="1" ht="99" x14ac:dyDescent="0.3">
      <c r="A72" s="115"/>
      <c r="B72" s="114" t="s">
        <v>1424</v>
      </c>
      <c r="C72" s="115"/>
      <c r="D72" s="120" t="s">
        <v>1716</v>
      </c>
      <c r="E72" s="115"/>
      <c r="F72" s="120" t="s">
        <v>1582</v>
      </c>
      <c r="G72" s="115"/>
      <c r="H72" s="120" t="s">
        <v>1717</v>
      </c>
      <c r="I72" s="123"/>
    </row>
    <row r="73" spans="1:9" s="37" customFormat="1" ht="49.5" x14ac:dyDescent="0.3">
      <c r="A73" s="115"/>
      <c r="B73" s="114" t="s">
        <v>1425</v>
      </c>
      <c r="C73" s="115"/>
      <c r="D73" s="120" t="s">
        <v>1585</v>
      </c>
      <c r="E73" s="115"/>
      <c r="F73" s="114"/>
      <c r="G73" s="115"/>
      <c r="H73" s="120" t="s">
        <v>1584</v>
      </c>
      <c r="I73" s="123"/>
    </row>
    <row r="74" spans="1:9" s="37" customFormat="1" ht="231" x14ac:dyDescent="0.3">
      <c r="A74" s="115"/>
      <c r="B74" s="114" t="s">
        <v>1426</v>
      </c>
      <c r="C74" s="115"/>
      <c r="D74" s="120" t="s">
        <v>1586</v>
      </c>
      <c r="E74" s="115"/>
      <c r="F74" s="114"/>
      <c r="G74" s="115"/>
      <c r="H74" s="120" t="s">
        <v>1587</v>
      </c>
      <c r="I74" s="123"/>
    </row>
    <row r="75" spans="1:9" s="37" customFormat="1" ht="33" x14ac:dyDescent="0.3">
      <c r="A75" s="115"/>
      <c r="B75" s="114" t="s">
        <v>1427</v>
      </c>
      <c r="C75" s="115"/>
      <c r="D75" s="120" t="s">
        <v>576</v>
      </c>
      <c r="E75" s="115"/>
      <c r="F75" s="114"/>
      <c r="G75" s="115"/>
      <c r="H75" s="120" t="s">
        <v>1779</v>
      </c>
      <c r="I75" s="123"/>
    </row>
    <row r="76" spans="1:9" s="37" customFormat="1" ht="49.5" x14ac:dyDescent="0.3">
      <c r="A76" s="115"/>
      <c r="B76" s="114" t="s">
        <v>1428</v>
      </c>
      <c r="C76" s="115"/>
      <c r="D76" s="120" t="s">
        <v>1588</v>
      </c>
      <c r="E76" s="115"/>
      <c r="F76" s="120" t="s">
        <v>1566</v>
      </c>
      <c r="G76" s="115"/>
      <c r="H76" s="120" t="s">
        <v>1590</v>
      </c>
      <c r="I76" s="123"/>
    </row>
    <row r="77" spans="1:9" s="37" customFormat="1" ht="247.5" x14ac:dyDescent="0.3">
      <c r="A77" s="115"/>
      <c r="B77" s="114" t="s">
        <v>1429</v>
      </c>
      <c r="C77" s="115"/>
      <c r="D77" s="120" t="s">
        <v>1591</v>
      </c>
      <c r="E77" s="115"/>
      <c r="F77" s="114"/>
      <c r="G77" s="115"/>
      <c r="H77" s="120" t="s">
        <v>1589</v>
      </c>
      <c r="I77" s="123"/>
    </row>
    <row r="78" spans="1:9" s="37" customFormat="1" ht="99" x14ac:dyDescent="0.3">
      <c r="A78" s="115"/>
      <c r="B78" s="114" t="s">
        <v>1430</v>
      </c>
      <c r="C78" s="115"/>
      <c r="D78" s="120" t="s">
        <v>1718</v>
      </c>
      <c r="E78" s="115"/>
      <c r="F78" s="120" t="s">
        <v>1582</v>
      </c>
      <c r="G78" s="115"/>
      <c r="H78" s="120" t="s">
        <v>1719</v>
      </c>
      <c r="I78" s="123"/>
    </row>
    <row r="79" spans="1:9" s="37" customFormat="1" ht="49.5" x14ac:dyDescent="0.3">
      <c r="A79" s="115"/>
      <c r="B79" s="114" t="s">
        <v>1431</v>
      </c>
      <c r="C79" s="115"/>
      <c r="D79" s="120" t="s">
        <v>1585</v>
      </c>
      <c r="E79" s="115"/>
      <c r="F79" s="114"/>
      <c r="G79" s="115"/>
      <c r="H79" s="120" t="s">
        <v>1584</v>
      </c>
      <c r="I79" s="123"/>
    </row>
    <row r="80" spans="1:9" s="37" customFormat="1" ht="33" x14ac:dyDescent="0.3">
      <c r="A80" s="115"/>
      <c r="B80" s="114" t="s">
        <v>1432</v>
      </c>
      <c r="C80" s="115"/>
      <c r="D80" s="120" t="s">
        <v>4</v>
      </c>
      <c r="E80" s="115"/>
      <c r="F80" s="114"/>
      <c r="G80" s="115"/>
      <c r="H80" s="120" t="s">
        <v>1592</v>
      </c>
      <c r="I80" s="123"/>
    </row>
    <row r="81" spans="1:9" s="37" customFormat="1" ht="99" x14ac:dyDescent="0.3">
      <c r="A81" s="115"/>
      <c r="B81" s="114" t="s">
        <v>1433</v>
      </c>
      <c r="C81" s="115"/>
      <c r="D81" s="120" t="s">
        <v>1593</v>
      </c>
      <c r="E81" s="115"/>
      <c r="F81" s="114"/>
      <c r="G81" s="115"/>
      <c r="H81" s="120" t="s">
        <v>1594</v>
      </c>
      <c r="I81" s="123"/>
    </row>
    <row r="82" spans="1:9" s="37" customFormat="1" ht="49.5" x14ac:dyDescent="0.3">
      <c r="A82" s="115"/>
      <c r="B82" s="114" t="s">
        <v>1434</v>
      </c>
      <c r="C82" s="115"/>
      <c r="D82" s="120" t="s">
        <v>1596</v>
      </c>
      <c r="E82" s="115"/>
      <c r="F82" s="114"/>
      <c r="G82" s="115"/>
      <c r="H82" s="120" t="s">
        <v>1780</v>
      </c>
      <c r="I82" s="123"/>
    </row>
    <row r="83" spans="1:9" s="37" customFormat="1" ht="33" x14ac:dyDescent="0.3">
      <c r="A83" s="115"/>
      <c r="B83" s="114" t="s">
        <v>1435</v>
      </c>
      <c r="C83" s="115"/>
      <c r="D83" s="120" t="s">
        <v>1597</v>
      </c>
      <c r="E83" s="115"/>
      <c r="F83" s="120" t="s">
        <v>1579</v>
      </c>
      <c r="G83" s="115"/>
      <c r="H83" s="120" t="s">
        <v>1598</v>
      </c>
      <c r="I83" s="123"/>
    </row>
    <row r="84" spans="1:9" s="37" customFormat="1" ht="82.5" x14ac:dyDescent="0.3">
      <c r="A84" s="115"/>
      <c r="B84" s="114" t="s">
        <v>1436</v>
      </c>
      <c r="C84" s="115"/>
      <c r="D84" s="120" t="s">
        <v>1772</v>
      </c>
      <c r="E84" s="115"/>
      <c r="F84" s="114"/>
      <c r="G84" s="115"/>
      <c r="H84" s="120" t="s">
        <v>1773</v>
      </c>
      <c r="I84" s="123"/>
    </row>
    <row r="85" spans="1:9" s="37" customFormat="1" ht="33" x14ac:dyDescent="0.3">
      <c r="A85" s="115"/>
      <c r="B85" s="114" t="s">
        <v>1437</v>
      </c>
      <c r="C85" s="115"/>
      <c r="D85" s="120" t="s">
        <v>1599</v>
      </c>
      <c r="E85" s="115"/>
      <c r="F85" s="120" t="s">
        <v>1566</v>
      </c>
      <c r="G85" s="115"/>
      <c r="H85" s="120" t="s">
        <v>1600</v>
      </c>
      <c r="I85" s="123"/>
    </row>
    <row r="86" spans="1:9" s="37" customFormat="1" ht="33" x14ac:dyDescent="0.3">
      <c r="A86" s="115"/>
      <c r="B86" s="114" t="s">
        <v>1438</v>
      </c>
      <c r="C86" s="115"/>
      <c r="D86" s="120" t="s">
        <v>1602</v>
      </c>
      <c r="E86" s="115"/>
      <c r="F86" s="120" t="s">
        <v>1566</v>
      </c>
      <c r="G86" s="115"/>
      <c r="H86" s="120" t="s">
        <v>1601</v>
      </c>
      <c r="I86" s="123"/>
    </row>
    <row r="87" spans="1:9" s="37" customFormat="1" ht="33" x14ac:dyDescent="0.3">
      <c r="A87" s="115"/>
      <c r="B87" s="114" t="s">
        <v>1439</v>
      </c>
      <c r="C87" s="115"/>
      <c r="D87" s="120" t="s">
        <v>1603</v>
      </c>
      <c r="E87" s="115"/>
      <c r="F87" s="120" t="s">
        <v>1566</v>
      </c>
      <c r="G87" s="115"/>
      <c r="H87" s="120" t="s">
        <v>1605</v>
      </c>
      <c r="I87" s="123"/>
    </row>
    <row r="88" spans="1:9" s="37" customFormat="1" ht="33" x14ac:dyDescent="0.3">
      <c r="A88" s="115"/>
      <c r="B88" s="114" t="s">
        <v>1440</v>
      </c>
      <c r="C88" s="115"/>
      <c r="D88" s="120" t="s">
        <v>1604</v>
      </c>
      <c r="E88" s="115"/>
      <c r="F88" s="120" t="s">
        <v>1566</v>
      </c>
      <c r="G88" s="115"/>
      <c r="H88" s="120" t="s">
        <v>1606</v>
      </c>
      <c r="I88" s="123"/>
    </row>
    <row r="89" spans="1:9" s="37" customFormat="1" ht="66" x14ac:dyDescent="0.3">
      <c r="A89" s="115"/>
      <c r="B89" s="114" t="s">
        <v>1441</v>
      </c>
      <c r="C89" s="115"/>
      <c r="D89" s="120" t="s">
        <v>1607</v>
      </c>
      <c r="E89" s="115"/>
      <c r="F89" s="120" t="s">
        <v>1566</v>
      </c>
      <c r="G89" s="115"/>
      <c r="H89" s="120" t="s">
        <v>1704</v>
      </c>
      <c r="I89" s="123"/>
    </row>
    <row r="90" spans="1:9" s="37" customFormat="1" ht="49.5" x14ac:dyDescent="0.3">
      <c r="A90" s="115"/>
      <c r="B90" s="114" t="s">
        <v>1442</v>
      </c>
      <c r="C90" s="115"/>
      <c r="D90" s="120" t="s">
        <v>30</v>
      </c>
      <c r="E90" s="115"/>
      <c r="F90" s="120" t="s">
        <v>1608</v>
      </c>
      <c r="G90" s="115"/>
      <c r="H90" s="120" t="s">
        <v>1609</v>
      </c>
      <c r="I90" s="123"/>
    </row>
    <row r="91" spans="1:9" s="37" customFormat="1" ht="49.5" x14ac:dyDescent="0.3">
      <c r="A91" s="115"/>
      <c r="B91" s="114" t="s">
        <v>1443</v>
      </c>
      <c r="C91" s="115"/>
      <c r="D91" s="120" t="s">
        <v>40</v>
      </c>
      <c r="E91" s="115"/>
      <c r="F91" s="120" t="s">
        <v>1608</v>
      </c>
      <c r="G91" s="115"/>
      <c r="H91" s="120" t="s">
        <v>1610</v>
      </c>
      <c r="I91" s="123"/>
    </row>
    <row r="92" spans="1:9" s="37" customFormat="1" ht="49.5" x14ac:dyDescent="0.3">
      <c r="A92" s="115"/>
      <c r="B92" s="114" t="s">
        <v>1444</v>
      </c>
      <c r="C92" s="115"/>
      <c r="D92" s="120" t="s">
        <v>1700</v>
      </c>
      <c r="E92" s="115"/>
      <c r="F92" s="120" t="s">
        <v>1575</v>
      </c>
      <c r="G92" s="115"/>
      <c r="H92" s="120" t="s">
        <v>1611</v>
      </c>
      <c r="I92" s="123"/>
    </row>
    <row r="93" spans="1:9" s="37" customFormat="1" ht="49.5" x14ac:dyDescent="0.3">
      <c r="A93" s="115"/>
      <c r="B93" s="114" t="s">
        <v>1445</v>
      </c>
      <c r="C93" s="115"/>
      <c r="D93" s="120" t="s">
        <v>1612</v>
      </c>
      <c r="E93" s="115"/>
      <c r="F93" s="120" t="s">
        <v>1575</v>
      </c>
      <c r="G93" s="115"/>
      <c r="H93" s="120" t="s">
        <v>1613</v>
      </c>
      <c r="I93" s="123"/>
    </row>
    <row r="94" spans="1:9" s="37" customFormat="1" ht="49.5" x14ac:dyDescent="0.3">
      <c r="A94" s="115"/>
      <c r="B94" s="114" t="s">
        <v>1446</v>
      </c>
      <c r="C94" s="115"/>
      <c r="D94" s="120" t="s">
        <v>1614</v>
      </c>
      <c r="E94" s="115"/>
      <c r="F94" s="120" t="s">
        <v>1575</v>
      </c>
      <c r="G94" s="115"/>
      <c r="H94" s="120" t="s">
        <v>1615</v>
      </c>
      <c r="I94" s="123"/>
    </row>
    <row r="95" spans="1:9" s="37" customFormat="1" ht="49.5" x14ac:dyDescent="0.3">
      <c r="A95" s="115"/>
      <c r="B95" s="114" t="s">
        <v>1447</v>
      </c>
      <c r="C95" s="115"/>
      <c r="D95" s="120" t="s">
        <v>1616</v>
      </c>
      <c r="E95" s="115"/>
      <c r="F95" s="120" t="s">
        <v>1575</v>
      </c>
      <c r="G95" s="115"/>
      <c r="H95" s="120" t="s">
        <v>1617</v>
      </c>
      <c r="I95" s="123"/>
    </row>
    <row r="96" spans="1:9" s="37" customFormat="1" ht="49.5" x14ac:dyDescent="0.3">
      <c r="A96" s="115"/>
      <c r="B96" s="114" t="s">
        <v>1448</v>
      </c>
      <c r="C96" s="115"/>
      <c r="D96" s="120" t="s">
        <v>605</v>
      </c>
      <c r="E96" s="115"/>
      <c r="F96" s="114"/>
      <c r="G96" s="115"/>
      <c r="H96" s="120" t="s">
        <v>1618</v>
      </c>
      <c r="I96" s="123"/>
    </row>
    <row r="97" spans="1:9" s="37" customFormat="1" ht="33" x14ac:dyDescent="0.3">
      <c r="A97" s="115"/>
      <c r="B97" s="114" t="s">
        <v>1449</v>
      </c>
      <c r="C97" s="115"/>
      <c r="D97" s="120" t="s">
        <v>1619</v>
      </c>
      <c r="E97" s="115"/>
      <c r="F97" s="120" t="s">
        <v>1575</v>
      </c>
      <c r="G97" s="115"/>
      <c r="H97" s="120" t="s">
        <v>1620</v>
      </c>
      <c r="I97" s="123"/>
    </row>
    <row r="98" spans="1:9" s="37" customFormat="1" ht="33" x14ac:dyDescent="0.3">
      <c r="A98" s="115"/>
      <c r="B98" s="114" t="s">
        <v>1450</v>
      </c>
      <c r="C98" s="115"/>
      <c r="D98" s="120" t="s">
        <v>1621</v>
      </c>
      <c r="E98" s="115"/>
      <c r="F98" s="120" t="s">
        <v>1575</v>
      </c>
      <c r="G98" s="115"/>
      <c r="H98" s="120" t="s">
        <v>1622</v>
      </c>
      <c r="I98" s="123"/>
    </row>
    <row r="99" spans="1:9" s="37" customFormat="1" ht="33" x14ac:dyDescent="0.3">
      <c r="A99" s="115"/>
      <c r="B99" s="114" t="s">
        <v>1451</v>
      </c>
      <c r="C99" s="115"/>
      <c r="D99" s="120" t="s">
        <v>1623</v>
      </c>
      <c r="E99" s="115"/>
      <c r="F99" s="120" t="s">
        <v>1575</v>
      </c>
      <c r="G99" s="115"/>
      <c r="H99" s="120" t="s">
        <v>1624</v>
      </c>
      <c r="I99" s="123"/>
    </row>
    <row r="100" spans="1:9" s="37" customFormat="1" ht="33" x14ac:dyDescent="0.3">
      <c r="A100" s="115"/>
      <c r="B100" s="114" t="s">
        <v>1452</v>
      </c>
      <c r="C100" s="115"/>
      <c r="D100" s="120" t="s">
        <v>1625</v>
      </c>
      <c r="E100" s="115"/>
      <c r="F100" s="120" t="s">
        <v>1575</v>
      </c>
      <c r="G100" s="115"/>
      <c r="H100" s="120" t="s">
        <v>1626</v>
      </c>
      <c r="I100" s="123"/>
    </row>
    <row r="101" spans="1:9" s="37" customFormat="1" ht="33" x14ac:dyDescent="0.3">
      <c r="A101" s="115"/>
      <c r="B101" s="114" t="s">
        <v>1453</v>
      </c>
      <c r="C101" s="115"/>
      <c r="D101" s="120" t="s">
        <v>1627</v>
      </c>
      <c r="E101" s="115"/>
      <c r="F101" s="120" t="s">
        <v>1575</v>
      </c>
      <c r="G101" s="115"/>
      <c r="H101" s="120" t="s">
        <v>1628</v>
      </c>
      <c r="I101" s="123"/>
    </row>
    <row r="102" spans="1:9" s="37" customFormat="1" ht="49.5" x14ac:dyDescent="0.3">
      <c r="A102" s="115"/>
      <c r="B102" s="114" t="s">
        <v>1454</v>
      </c>
      <c r="C102" s="115"/>
      <c r="D102" s="120" t="s">
        <v>1630</v>
      </c>
      <c r="E102" s="115"/>
      <c r="F102" s="120" t="s">
        <v>1575</v>
      </c>
      <c r="G102" s="115"/>
      <c r="H102" s="120" t="s">
        <v>1629</v>
      </c>
      <c r="I102" s="123"/>
    </row>
    <row r="103" spans="1:9" s="37" customFormat="1" ht="49.5" x14ac:dyDescent="0.3">
      <c r="A103" s="115"/>
      <c r="B103" s="114" t="s">
        <v>1455</v>
      </c>
      <c r="C103" s="115"/>
      <c r="D103" s="120" t="s">
        <v>1631</v>
      </c>
      <c r="E103" s="115"/>
      <c r="F103" s="120" t="s">
        <v>1575</v>
      </c>
      <c r="G103" s="115"/>
      <c r="H103" s="120" t="s">
        <v>1646</v>
      </c>
      <c r="I103" s="123"/>
    </row>
    <row r="104" spans="1:9" s="37" customFormat="1" ht="33" x14ac:dyDescent="0.3">
      <c r="A104" s="115"/>
      <c r="B104" s="114" t="s">
        <v>1456</v>
      </c>
      <c r="C104" s="115"/>
      <c r="D104" s="120" t="s">
        <v>1632</v>
      </c>
      <c r="E104" s="115"/>
      <c r="F104" s="120" t="s">
        <v>1575</v>
      </c>
      <c r="G104" s="115"/>
      <c r="H104" s="120" t="s">
        <v>1647</v>
      </c>
      <c r="I104" s="123"/>
    </row>
    <row r="105" spans="1:9" s="37" customFormat="1" ht="33" x14ac:dyDescent="0.3">
      <c r="A105" s="115"/>
      <c r="B105" s="114" t="s">
        <v>1457</v>
      </c>
      <c r="C105" s="115"/>
      <c r="D105" s="120" t="s">
        <v>1633</v>
      </c>
      <c r="E105" s="115"/>
      <c r="F105" s="120" t="s">
        <v>1575</v>
      </c>
      <c r="G105" s="115"/>
      <c r="H105" s="120" t="s">
        <v>1648</v>
      </c>
      <c r="I105" s="123"/>
    </row>
    <row r="106" spans="1:9" s="37" customFormat="1" ht="33" x14ac:dyDescent="0.3">
      <c r="A106" s="115"/>
      <c r="B106" s="114" t="s">
        <v>1458</v>
      </c>
      <c r="C106" s="115"/>
      <c r="D106" s="120" t="s">
        <v>1634</v>
      </c>
      <c r="E106" s="115"/>
      <c r="F106" s="120" t="s">
        <v>1575</v>
      </c>
      <c r="G106" s="115"/>
      <c r="H106" s="120" t="s">
        <v>1649</v>
      </c>
      <c r="I106" s="123"/>
    </row>
    <row r="107" spans="1:9" s="37" customFormat="1" ht="33" x14ac:dyDescent="0.3">
      <c r="A107" s="115"/>
      <c r="B107" s="114" t="s">
        <v>1459</v>
      </c>
      <c r="C107" s="115"/>
      <c r="D107" s="120" t="s">
        <v>1701</v>
      </c>
      <c r="E107" s="115"/>
      <c r="F107" s="120" t="s">
        <v>1575</v>
      </c>
      <c r="G107" s="115"/>
      <c r="H107" s="120" t="s">
        <v>1635</v>
      </c>
      <c r="I107" s="123"/>
    </row>
    <row r="108" spans="1:9" s="37" customFormat="1" ht="33" x14ac:dyDescent="0.3">
      <c r="A108" s="115"/>
      <c r="B108" s="114" t="s">
        <v>1460</v>
      </c>
      <c r="C108" s="115"/>
      <c r="D108" s="120" t="s">
        <v>1636</v>
      </c>
      <c r="E108" s="115"/>
      <c r="F108" s="120" t="s">
        <v>1575</v>
      </c>
      <c r="G108" s="115"/>
      <c r="H108" s="120" t="s">
        <v>1637</v>
      </c>
      <c r="I108" s="123"/>
    </row>
    <row r="109" spans="1:9" s="37" customFormat="1" ht="33" x14ac:dyDescent="0.3">
      <c r="A109" s="115"/>
      <c r="B109" s="114" t="s">
        <v>1461</v>
      </c>
      <c r="C109" s="115"/>
      <c r="D109" s="120" t="s">
        <v>1638</v>
      </c>
      <c r="E109" s="115"/>
      <c r="F109" s="120" t="s">
        <v>1575</v>
      </c>
      <c r="G109" s="115"/>
      <c r="H109" s="120" t="s">
        <v>1639</v>
      </c>
      <c r="I109" s="123"/>
    </row>
    <row r="110" spans="1:9" s="37" customFormat="1" ht="33" x14ac:dyDescent="0.3">
      <c r="A110" s="115"/>
      <c r="B110" s="114" t="s">
        <v>1462</v>
      </c>
      <c r="C110" s="115"/>
      <c r="D110" s="120" t="s">
        <v>1640</v>
      </c>
      <c r="E110" s="115"/>
      <c r="F110" s="120" t="s">
        <v>1575</v>
      </c>
      <c r="G110" s="115"/>
      <c r="H110" s="120" t="s">
        <v>1641</v>
      </c>
      <c r="I110" s="123"/>
    </row>
    <row r="111" spans="1:9" s="37" customFormat="1" ht="33" x14ac:dyDescent="0.3">
      <c r="A111" s="115"/>
      <c r="B111" s="114" t="s">
        <v>1463</v>
      </c>
      <c r="C111" s="115"/>
      <c r="D111" s="120" t="s">
        <v>1642</v>
      </c>
      <c r="E111" s="115"/>
      <c r="F111" s="120" t="s">
        <v>1575</v>
      </c>
      <c r="G111" s="115"/>
      <c r="H111" s="120" t="s">
        <v>1643</v>
      </c>
      <c r="I111" s="123"/>
    </row>
    <row r="112" spans="1:9" s="37" customFormat="1" ht="33" x14ac:dyDescent="0.3">
      <c r="A112" s="115"/>
      <c r="B112" s="114" t="s">
        <v>1464</v>
      </c>
      <c r="C112" s="115"/>
      <c r="D112" s="120" t="s">
        <v>1644</v>
      </c>
      <c r="E112" s="115"/>
      <c r="F112" s="120" t="s">
        <v>1575</v>
      </c>
      <c r="G112" s="115"/>
      <c r="H112" s="120" t="s">
        <v>1645</v>
      </c>
      <c r="I112" s="123"/>
    </row>
    <row r="113" spans="1:9" s="37" customFormat="1" ht="49.5" x14ac:dyDescent="0.3">
      <c r="A113" s="115"/>
      <c r="B113" s="114" t="s">
        <v>1465</v>
      </c>
      <c r="C113" s="115"/>
      <c r="D113" s="120" t="s">
        <v>1650</v>
      </c>
      <c r="E113" s="115"/>
      <c r="F113" s="120" t="s">
        <v>1575</v>
      </c>
      <c r="G113" s="115"/>
      <c r="H113" s="120" t="s">
        <v>1651</v>
      </c>
      <c r="I113" s="123"/>
    </row>
    <row r="114" spans="1:9" s="37" customFormat="1" ht="49.5" x14ac:dyDescent="0.3">
      <c r="A114" s="115"/>
      <c r="B114" s="114" t="s">
        <v>1466</v>
      </c>
      <c r="C114" s="115"/>
      <c r="D114" s="120" t="s">
        <v>1653</v>
      </c>
      <c r="E114" s="115"/>
      <c r="F114" s="120" t="s">
        <v>1575</v>
      </c>
      <c r="G114" s="115"/>
      <c r="H114" s="120" t="s">
        <v>1652</v>
      </c>
      <c r="I114" s="123"/>
    </row>
    <row r="115" spans="1:9" s="37" customFormat="1" ht="33" x14ac:dyDescent="0.3">
      <c r="A115" s="115"/>
      <c r="B115" s="114" t="s">
        <v>1467</v>
      </c>
      <c r="C115" s="115"/>
      <c r="D115" s="120" t="s">
        <v>1654</v>
      </c>
      <c r="E115" s="115"/>
      <c r="F115" s="120" t="s">
        <v>1575</v>
      </c>
      <c r="G115" s="115"/>
      <c r="H115" s="120" t="s">
        <v>1655</v>
      </c>
      <c r="I115" s="123"/>
    </row>
    <row r="116" spans="1:9" s="37" customFormat="1" ht="33" x14ac:dyDescent="0.3">
      <c r="A116" s="115"/>
      <c r="B116" s="114" t="s">
        <v>1468</v>
      </c>
      <c r="C116" s="115"/>
      <c r="D116" s="120" t="s">
        <v>1695</v>
      </c>
      <c r="E116" s="115"/>
      <c r="F116" s="120" t="s">
        <v>1575</v>
      </c>
      <c r="G116" s="115"/>
      <c r="H116" s="120" t="s">
        <v>1656</v>
      </c>
      <c r="I116" s="123"/>
    </row>
    <row r="117" spans="1:9" s="37" customFormat="1" ht="33" x14ac:dyDescent="0.3">
      <c r="A117" s="115"/>
      <c r="B117" s="120" t="s">
        <v>1469</v>
      </c>
      <c r="C117" s="115"/>
      <c r="D117" s="120" t="s">
        <v>1657</v>
      </c>
      <c r="E117" s="115"/>
      <c r="F117" s="120" t="s">
        <v>1575</v>
      </c>
      <c r="G117" s="115"/>
      <c r="H117" s="120" t="s">
        <v>1658</v>
      </c>
      <c r="I117" s="123"/>
    </row>
    <row r="118" spans="1:9" s="37" customFormat="1" ht="33" x14ac:dyDescent="0.3">
      <c r="A118" s="115"/>
      <c r="B118" s="114" t="s">
        <v>1470</v>
      </c>
      <c r="C118" s="115"/>
      <c r="D118" s="120" t="s">
        <v>1659</v>
      </c>
      <c r="E118" s="115"/>
      <c r="F118" s="120" t="s">
        <v>1575</v>
      </c>
      <c r="G118" s="115"/>
      <c r="H118" s="120" t="s">
        <v>1660</v>
      </c>
      <c r="I118" s="123"/>
    </row>
    <row r="119" spans="1:9" s="37" customFormat="1" ht="66" x14ac:dyDescent="0.3">
      <c r="A119" s="115"/>
      <c r="B119" s="114" t="s">
        <v>1471</v>
      </c>
      <c r="C119" s="115"/>
      <c r="D119" s="120" t="s">
        <v>1661</v>
      </c>
      <c r="E119" s="115"/>
      <c r="F119" s="120"/>
      <c r="G119" s="115"/>
      <c r="H119" s="120" t="s">
        <v>1662</v>
      </c>
      <c r="I119" s="123"/>
    </row>
    <row r="120" spans="1:9" s="37" customFormat="1" ht="33" x14ac:dyDescent="0.3">
      <c r="A120" s="115"/>
      <c r="B120" s="114" t="s">
        <v>1472</v>
      </c>
      <c r="C120" s="115"/>
      <c r="D120" s="120" t="s">
        <v>466</v>
      </c>
      <c r="E120" s="115"/>
      <c r="F120" s="114"/>
      <c r="G120" s="115"/>
      <c r="H120" s="120" t="s">
        <v>1781</v>
      </c>
      <c r="I120" s="123"/>
    </row>
    <row r="121" spans="1:9" s="37" customFormat="1" ht="33" x14ac:dyDescent="0.3">
      <c r="A121" s="115"/>
      <c r="B121" s="114" t="s">
        <v>1473</v>
      </c>
      <c r="C121" s="115"/>
      <c r="D121" s="120" t="s">
        <v>4</v>
      </c>
      <c r="E121" s="115"/>
      <c r="F121" s="114"/>
      <c r="G121" s="115"/>
      <c r="H121" s="120" t="s">
        <v>1663</v>
      </c>
      <c r="I121" s="123"/>
    </row>
    <row r="122" spans="1:9" s="37" customFormat="1" ht="33" x14ac:dyDescent="0.3">
      <c r="A122" s="115"/>
      <c r="B122" s="114" t="s">
        <v>1474</v>
      </c>
      <c r="C122" s="115"/>
      <c r="D122" s="120" t="s">
        <v>1664</v>
      </c>
      <c r="E122" s="115"/>
      <c r="F122" s="120" t="s">
        <v>1546</v>
      </c>
      <c r="G122" s="115"/>
      <c r="H122" s="120" t="s">
        <v>1665</v>
      </c>
      <c r="I122" s="123"/>
    </row>
    <row r="123" spans="1:9" s="37" customFormat="1" ht="33" x14ac:dyDescent="0.3">
      <c r="A123" s="115"/>
      <c r="B123" s="114" t="s">
        <v>1475</v>
      </c>
      <c r="C123" s="115"/>
      <c r="D123" s="120" t="s">
        <v>569</v>
      </c>
      <c r="E123" s="115"/>
      <c r="F123" s="114"/>
      <c r="G123" s="115"/>
      <c r="H123" s="120" t="s">
        <v>1666</v>
      </c>
      <c r="I123" s="123"/>
    </row>
    <row r="124" spans="1:9" s="37" customFormat="1" ht="33" x14ac:dyDescent="0.3">
      <c r="A124" s="115"/>
      <c r="B124" s="114" t="s">
        <v>1476</v>
      </c>
      <c r="C124" s="115"/>
      <c r="D124" s="120" t="s">
        <v>1667</v>
      </c>
      <c r="E124" s="115"/>
      <c r="F124" s="120" t="s">
        <v>1668</v>
      </c>
      <c r="G124" s="115"/>
      <c r="H124" s="120" t="s">
        <v>1670</v>
      </c>
      <c r="I124" s="123"/>
    </row>
    <row r="125" spans="1:9" s="37" customFormat="1" ht="33" x14ac:dyDescent="0.3">
      <c r="A125" s="115"/>
      <c r="B125" s="114" t="s">
        <v>1477</v>
      </c>
      <c r="C125" s="115"/>
      <c r="D125" s="120" t="s">
        <v>467</v>
      </c>
      <c r="E125" s="115"/>
      <c r="F125" s="114"/>
      <c r="G125" s="115"/>
      <c r="H125" s="120" t="s">
        <v>1669</v>
      </c>
      <c r="I125" s="123"/>
    </row>
    <row r="126" spans="1:9" s="37" customFormat="1" ht="33" x14ac:dyDescent="0.3">
      <c r="A126" s="115"/>
      <c r="B126" s="114" t="s">
        <v>1478</v>
      </c>
      <c r="C126" s="115"/>
      <c r="D126" s="120" t="s">
        <v>1671</v>
      </c>
      <c r="E126" s="115"/>
      <c r="F126" s="120" t="s">
        <v>1566</v>
      </c>
      <c r="G126" s="115"/>
      <c r="H126" s="120" t="s">
        <v>1672</v>
      </c>
      <c r="I126" s="123"/>
    </row>
    <row r="127" spans="1:9" s="37" customFormat="1" ht="33" x14ac:dyDescent="0.3">
      <c r="A127" s="115"/>
      <c r="B127" s="114" t="s">
        <v>1479</v>
      </c>
      <c r="C127" s="115"/>
      <c r="D127" s="120" t="s">
        <v>468</v>
      </c>
      <c r="E127" s="115"/>
      <c r="F127" s="114"/>
      <c r="G127" s="115"/>
      <c r="H127" s="120" t="s">
        <v>1673</v>
      </c>
      <c r="I127" s="123"/>
    </row>
    <row r="128" spans="1:9" s="37" customFormat="1" ht="33" x14ac:dyDescent="0.3">
      <c r="A128" s="115"/>
      <c r="B128" s="114" t="s">
        <v>1480</v>
      </c>
      <c r="C128" s="115"/>
      <c r="D128" s="120" t="s">
        <v>1674</v>
      </c>
      <c r="E128" s="115"/>
      <c r="F128" s="120" t="s">
        <v>1546</v>
      </c>
      <c r="G128" s="115"/>
      <c r="H128" s="120" t="s">
        <v>1675</v>
      </c>
      <c r="I128" s="123"/>
    </row>
    <row r="129" spans="1:9" s="37" customFormat="1" ht="33" x14ac:dyDescent="0.3">
      <c r="A129" s="115"/>
      <c r="B129" s="114" t="s">
        <v>1481</v>
      </c>
      <c r="C129" s="115"/>
      <c r="D129" s="120" t="s">
        <v>1677</v>
      </c>
      <c r="E129" s="115"/>
      <c r="F129" s="120" t="s">
        <v>1676</v>
      </c>
      <c r="G129" s="115"/>
      <c r="H129" s="120" t="s">
        <v>1678</v>
      </c>
      <c r="I129" s="123"/>
    </row>
    <row r="130" spans="1:9" s="37" customFormat="1" ht="33" x14ac:dyDescent="0.3">
      <c r="A130" s="115"/>
      <c r="B130" s="114" t="s">
        <v>1482</v>
      </c>
      <c r="C130" s="115"/>
      <c r="D130" s="120" t="s">
        <v>1680</v>
      </c>
      <c r="E130" s="115"/>
      <c r="F130" s="120" t="s">
        <v>1676</v>
      </c>
      <c r="G130" s="115"/>
      <c r="H130" s="120" t="s">
        <v>1679</v>
      </c>
      <c r="I130" s="123"/>
    </row>
    <row r="131" spans="1:9" s="37" customFormat="1" ht="82.5" x14ac:dyDescent="0.3">
      <c r="A131" s="115"/>
      <c r="B131" s="114" t="s">
        <v>1483</v>
      </c>
      <c r="C131" s="115"/>
      <c r="D131" s="120" t="s">
        <v>1774</v>
      </c>
      <c r="E131" s="115"/>
      <c r="F131" s="114"/>
      <c r="G131" s="115"/>
      <c r="H131" s="120" t="s">
        <v>1777</v>
      </c>
      <c r="I131" s="123"/>
    </row>
    <row r="132" spans="1:9" s="37" customFormat="1" ht="49.5" x14ac:dyDescent="0.3">
      <c r="A132" s="115"/>
      <c r="B132" s="114" t="s">
        <v>1484</v>
      </c>
      <c r="C132" s="115"/>
      <c r="D132" s="120" t="s">
        <v>624</v>
      </c>
      <c r="E132" s="115"/>
      <c r="F132" s="120" t="s">
        <v>1582</v>
      </c>
      <c r="G132" s="115"/>
      <c r="H132" s="120" t="s">
        <v>1681</v>
      </c>
      <c r="I132" s="123"/>
    </row>
    <row r="133" spans="1:9" s="37" customFormat="1" ht="82.5" x14ac:dyDescent="0.3">
      <c r="A133" s="115"/>
      <c r="B133" s="114" t="s">
        <v>1485</v>
      </c>
      <c r="C133" s="115"/>
      <c r="D133" s="120" t="s">
        <v>1720</v>
      </c>
      <c r="E133" s="115"/>
      <c r="F133" s="120" t="s">
        <v>1582</v>
      </c>
      <c r="G133" s="115"/>
      <c r="H133" s="120" t="s">
        <v>1721</v>
      </c>
      <c r="I133" s="123"/>
    </row>
    <row r="134" spans="1:9" s="37" customFormat="1" ht="49.5" x14ac:dyDescent="0.3">
      <c r="A134" s="115"/>
      <c r="B134" s="114" t="s">
        <v>1486</v>
      </c>
      <c r="C134" s="115"/>
      <c r="D134" s="120" t="s">
        <v>1585</v>
      </c>
      <c r="E134" s="115"/>
      <c r="F134" s="114"/>
      <c r="G134" s="115"/>
      <c r="H134" s="120" t="s">
        <v>1584</v>
      </c>
      <c r="I134" s="123"/>
    </row>
  </sheetData>
  <sheetProtection password="D62B" sheet="1" objects="1" scenarios="1"/>
  <hyperlinks>
    <hyperlink ref="D55" location="'II Standorte'!D1" display="Standorte am letzten Tag des Bezugsjahres"/>
    <hyperlink ref="D57" location="'II Standorte'!F5" display="Koordinaten"/>
    <hyperlink ref="D58" location="'II Standorte'!D3" display="Verwendete Projektion"/>
    <hyperlink ref="D59" location="'II Knoten'!D1" display="Knoten am letzten Tag des Bezugsjahres"/>
    <hyperlink ref="D60" location="'II Knoten'!D5" display="Knoten-ID"/>
    <hyperlink ref="D61" location="'II Knoten'!H5" display="Knotentyp"/>
    <hyperlink ref="D62" location="'II Knoten'!J5" display="druckgeregelt"/>
    <hyperlink ref="D63" location="'II Druckregler und Verdichter'!D1" display="Druckregler und Verdichter am letzten Tag des Bezugsjahres"/>
    <hyperlink ref="D64" location="'II Druckregler und Verdichter'!D5" display="Druckregler- oder Verdichter-ID"/>
    <hyperlink ref="D65" location="'II Druckregler und Verdichter'!H5" display="Eingangsdruck"/>
    <hyperlink ref="D66" location="'II Druckregler und Verdichter'!J5" display="Ausgangsdruck"/>
    <hyperlink ref="D67" location="'II Druckregler und Verdichter'!L5" display="Durchfluss"/>
    <hyperlink ref="D68" location="'II Druckregler und Verdichter'!N5" display="Wirkungsgrad"/>
    <hyperlink ref="D69" location="'II Druckregler und Verdichter'!P5" display="'II Druckregler und Verdichter'!P5"/>
    <hyperlink ref="D70" location="'II Druckregler und Verdichter'!R5" display="'II Druckregler und Verdichter'!R5"/>
    <hyperlink ref="D71" location="'II Druckregler und Verdichter'!T5" display="Druckregler oder Verdichter aufgrund von Biogaseinspeisung"/>
    <hyperlink ref="D72" location="'II Druckregler und Verdichter'!V5" display="Druckregler oder Verdichter aufgrund von Investitionsmaßnahmen gemäß § 23 ARegV (die nicht bis zum 31.12.2017 befristet sind)"/>
    <hyperlink ref="D73" location="'II Druckregler und Verdichter'!X5" display="'II Druckregler und Verdichter'!X5"/>
    <hyperlink ref="D74" location="'II NKP und NAP'!D1" display="Netzkopplungspunkte/ Netzanschlusspunkte (NKP/ NAP) am letzten Tag des Bezugsjahres"/>
    <hyperlink ref="D75" location="'II NKP und NAP'!D6" display="NKP- oder NAP-ID"/>
    <hyperlink ref="D76" location="'II NKP und NAP'!H6" display="Anschlussdruckebene"/>
    <hyperlink ref="D77" location="'II NKP und NAP'!J6" display="Art des Netzkopplungs-/ Netzanschlusspunktes"/>
    <hyperlink ref="D78" location="'II NKP und NAP'!L6" display="NKP/ NAP aufgrund von Investitionsmaßnahmen gemäß § 23 ARegV (die nicht bis zum 31.12.2017 befristet sind)"/>
    <hyperlink ref="D79" location="'II NKP und NAP'!N6" display="'II NKP und NAP'!N6"/>
    <hyperlink ref="D80" location="'II NKP und NAP'!P6" display="Gasqualität"/>
    <hyperlink ref="D81" location="'II NKP und NAP'!R6" display="Kommerzielle Abbildung des Netzkopplungs-/ Netzanschlusspunktes"/>
    <hyperlink ref="D82" location="'II NKP und NAP'!T6" display="zu II.27: ggf. Angabe der eindeutigen Kennung der Einspeise- oder Ausspeisezone"/>
    <hyperlink ref="D83" location="'II NKP und NAP'!V6" display="Fremdnutzungsanteil(e) der NKP/ NAP"/>
    <hyperlink ref="D84" location="'II NKP und NAP'!X6" display="'II NKP und NAP'!X6"/>
    <hyperlink ref="D85" location="'II NKP und NAP'!Z6" display="maximaler Druck (technisch)"/>
    <hyperlink ref="D86" location="'II NKP und NAP'!AB6" display="minimaler Druck (technisch)"/>
    <hyperlink ref="D87" location="'II NKP und NAP'!AD6" display="maximaler Druck (vertraglich)"/>
    <hyperlink ref="D88" location="'II NKP und NAP'!AF6" display="minimaler Druck (vertraglich)"/>
    <hyperlink ref="D89" location="'II NKP und NAP'!AH6" display="'II NKP und NAP'!AH6"/>
    <hyperlink ref="D90" location="'II NKP und NAP'!AJ6" display="Eingespeiste Jahresarbeit im Bezugsjahr"/>
    <hyperlink ref="D91" location="'II NKP und NAP'!AL6" display="Ausgespeiste Jahresarbeit im Bezugsjahr"/>
    <hyperlink ref="D92" location="'II NKP und NAP'!AN6" display="Einspeisung (Qmax Einsp)"/>
    <hyperlink ref="D93" location="'II NKP und NAP'!AP6" display="zu II.38: Einspeisung (Qmax Einsp gesamt)"/>
    <hyperlink ref="D94" location="'II NKP und NAP'!AR6" display="Ausspeisung (Qmax Aussp)"/>
    <hyperlink ref="D95" location="'II NKP und NAP'!AT6" display="zu II.40: Ausspeisung (Qmax Aussp gesamt)"/>
    <hyperlink ref="D96" location="'II NKP und NAP'!AV6" display="NKP/NAP- oder Zonenwert"/>
    <hyperlink ref="D97" location="'II NKP und NAP'!AX6" display="Einspeisung (Qmax Einsp b) buchbar"/>
    <hyperlink ref="D98" location="'II NKP und NAP'!AZ6" display="zu II.43: fest, frei zuordenbar"/>
    <hyperlink ref="D99" location="'II NKP und NAP'!BB6" display="zu II.43: bedingt fest, frei zuordenbar"/>
    <hyperlink ref="D100" location="'II NKP und NAP'!BD6" display="zu II.43: fest, beschränkt zuordenbar"/>
    <hyperlink ref="D101" location="'II NKP und NAP'!BF6" display="zu II.43: fest, dynamisch zuordenbar"/>
    <hyperlink ref="D102" location="'II NKP und NAP'!BH6" display="'II NKP und NAP'!BH6"/>
    <hyperlink ref="D103" location="'II NKP und NAP'!BJ6" display="'II NKP und NAP'!BJ6"/>
    <hyperlink ref="D104" location="'II NKP und NAP'!BL6" display="zu II.48: bedingt fest, frei zuordenbar"/>
    <hyperlink ref="D105" location="'II NKP und NAP'!BN6" display="zu II.48: fest, beschränkt zuordenbar"/>
    <hyperlink ref="D106" location="'II NKP und NAP'!BP6" display="zu II.48: fest, dynamisch zuordenbar"/>
    <hyperlink ref="D107" location="'II NKP und NAP'!BR6" display="Einspeisung (Qmax Einsp g) gebucht "/>
    <hyperlink ref="D108" location="'II NKP und NAP'!BT6" display="zu II.53: fest, frei zuordenbar"/>
    <hyperlink ref="D109" location="'II NKP und NAP'!BV6" display="zu II.53: bedingt fest, frei zuordenbar"/>
    <hyperlink ref="D110" location="'II NKP und NAP'!BX6" display="zu II.53: fest, beschränkt zuordenbar"/>
    <hyperlink ref="D111" location="'II NKP und NAP'!BZ6" display="zu II.53: fest, dynamisch zuordenbar"/>
    <hyperlink ref="D112" location="'II NKP und NAP'!CB6" display="zu II.53: unterbrechbar"/>
    <hyperlink ref="D113" location="'II NKP und NAP'!CD6" display="'II NKP und NAP'!CD6"/>
    <hyperlink ref="D114" location="'II NKP und NAP'!CF6" display="'II NKP und NAP'!CF6"/>
    <hyperlink ref="D115" location="'II NKP und NAP'!CH6" display="zu II.59: bedingt fest, frei zuordenbar"/>
    <hyperlink ref="D116" location="'II NKP und NAP'!CJ6" display="zu II.59: fest, beschränkt zuordenbar"/>
    <hyperlink ref="D117" location="'II NKP und NAP'!CL6" display="zu II.59: fest, dynamisch zuordenbar"/>
    <hyperlink ref="D118" location="'II NKP und NAP'!CN6" display="zu II.59: unterbrechbar gebucht bzw. bestellt"/>
    <hyperlink ref="D119" location="'II Leitungen und Leitungsab.'!D1" display="Leitungen und Leitungsabschnitte am letzten Tag des Bezugsjahres"/>
    <hyperlink ref="D120" location="'II Leitungen und Leitungsab.'!D6" display="Leitungs-ID"/>
    <hyperlink ref="D121" location="'II Leitungen und Leitungsab.'!J6" display="Gasqualität"/>
    <hyperlink ref="D122" location="'II Leitungen und Leitungsab.'!L6" display="Netzlänge der Leitung"/>
    <hyperlink ref="D123" location="'II Leitungen und Leitungsab.'!N6" display="Leitungsdurchmesserklasse"/>
    <hyperlink ref="D124" location="'II Leitungen und Leitungsab.'!P6" display="Innendurchmesser"/>
    <hyperlink ref="D125" location="'II Leitungen und Leitungsab.'!R6" display="Druckbereich"/>
    <hyperlink ref="D126" location="'II Leitungen und Leitungsab.'!T6" display="Nenndruck"/>
    <hyperlink ref="D127" location="'II Leitungen und Leitungsab.'!V6" display="Materialklasse"/>
    <hyperlink ref="D128" location="'II Leitungen und Leitungsab.'!X6" display="Fremdnutzungsanteil(e) der Leitung"/>
    <hyperlink ref="D129" location="'II Leitungen und Leitungsab.'!Z6" display="Rohrvolumen der Leitung"/>
    <hyperlink ref="D130" location="'II Leitungen und Leitungsab.'!AB6" display="Fremdnutzungsanteil(e) des Rohrvolumens"/>
    <hyperlink ref="D131" location="'II Leitungen und Leitungsab.'!AD6" display="'II Leitungen und Leitungsab.'!AD6"/>
    <hyperlink ref="D132" location="'II Leitungen und Leitungsab.'!AF6" display="Leitung aufgrund von Biogaseinspeisung"/>
    <hyperlink ref="D133" location="'II Leitungen und Leitungsab.'!AH6" display="Leitung aufgrund von Investitionsmaßnahmen gemäß § 23 ARegV (die nicht bis zum 31.12.2017 befristet sind)"/>
    <hyperlink ref="D134" location="'II Leitungen und Leitungsab.'!AJ6" display="'II Leitungen und Leitungsab.'!AJ6"/>
  </hyperlinks>
  <pageMargins left="0.70866141732283472" right="0.70866141732283472" top="0.78740157480314965" bottom="0.78740157480314965" header="0.31496062992125984" footer="0.31496062992125984"/>
  <pageSetup paperSize="9" scale="55" orientation="landscape" r:id="rId1"/>
  <headerFooter>
    <oddHeader>&amp;LArbeitsblatt: &amp;A&amp;CAnlage F</oddHeader>
    <oddFooter>&amp;CSeite &amp;P von &amp;N</oddFooter>
  </headerFooter>
  <rowBreaks count="5" manualBreakCount="5">
    <brk id="12" max="8" man="1"/>
    <brk id="16" max="8" man="1"/>
    <brk id="53" max="8" man="1"/>
    <brk id="70" max="8" man="1"/>
    <brk id="118"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M296"/>
  <sheetViews>
    <sheetView view="pageBreakPreview" zoomScaleNormal="25" zoomScaleSheetLayoutView="100" workbookViewId="0"/>
  </sheetViews>
  <sheetFormatPr baseColWidth="10" defaultRowHeight="16.5" x14ac:dyDescent="0.3"/>
  <cols>
    <col min="1" max="1" width="25.25" style="219" bestFit="1" customWidth="1"/>
    <col min="2" max="2" width="77.875" style="219" bestFit="1" customWidth="1"/>
    <col min="3" max="3" width="14.875" style="219" bestFit="1" customWidth="1"/>
    <col min="4" max="4" width="11" style="219"/>
    <col min="5" max="5" width="24.75" style="219" bestFit="1" customWidth="1"/>
    <col min="6" max="6" width="18.75" style="219" customWidth="1"/>
    <col min="7" max="7" width="17.375" style="219" bestFit="1" customWidth="1"/>
    <col min="8" max="8" width="39.875" style="219" bestFit="1" customWidth="1"/>
    <col min="9" max="9" width="25.375" style="219" bestFit="1" customWidth="1"/>
    <col min="10" max="10" width="24.875" style="219" bestFit="1" customWidth="1"/>
    <col min="11" max="11" width="29.5" style="219" bestFit="1" customWidth="1"/>
    <col min="12" max="12" width="29.125" style="219" bestFit="1" customWidth="1"/>
    <col min="13" max="13" width="17.625" style="219" bestFit="1" customWidth="1"/>
    <col min="14" max="16384" width="11" style="219"/>
  </cols>
  <sheetData>
    <row r="1" spans="1:13" ht="33" x14ac:dyDescent="0.3">
      <c r="A1" s="238" t="s">
        <v>571</v>
      </c>
      <c r="B1" s="238" t="s">
        <v>572</v>
      </c>
      <c r="C1" s="238" t="s">
        <v>573</v>
      </c>
      <c r="D1" s="238" t="s">
        <v>4</v>
      </c>
      <c r="E1" s="222" t="s">
        <v>6</v>
      </c>
      <c r="F1" s="222" t="s">
        <v>579</v>
      </c>
      <c r="G1" s="238" t="s">
        <v>584</v>
      </c>
      <c r="H1" s="238" t="s">
        <v>12</v>
      </c>
      <c r="I1" s="238" t="s">
        <v>605</v>
      </c>
      <c r="J1" s="238" t="s">
        <v>651</v>
      </c>
      <c r="K1" s="238" t="s">
        <v>1089</v>
      </c>
      <c r="L1" s="238" t="s">
        <v>1090</v>
      </c>
      <c r="M1" s="238" t="s">
        <v>1259</v>
      </c>
    </row>
    <row r="2" spans="1:13" x14ac:dyDescent="0.3">
      <c r="A2" s="219" t="s">
        <v>1197</v>
      </c>
      <c r="B2" s="219" t="s">
        <v>1176</v>
      </c>
      <c r="C2" s="219" t="s">
        <v>72</v>
      </c>
      <c r="D2" s="219" t="str">
        <f>'I H-Gas'!B3</f>
        <v>H-Gas</v>
      </c>
      <c r="E2" s="219" t="s">
        <v>580</v>
      </c>
      <c r="F2" s="219" t="s">
        <v>578</v>
      </c>
      <c r="G2" s="219" t="s">
        <v>586</v>
      </c>
      <c r="H2" s="219" t="s">
        <v>599</v>
      </c>
      <c r="I2" s="219" t="s">
        <v>606</v>
      </c>
      <c r="J2" s="219" t="s">
        <v>652</v>
      </c>
      <c r="K2" s="219">
        <v>1</v>
      </c>
      <c r="L2" s="219">
        <v>8</v>
      </c>
      <c r="M2" s="239" t="str">
        <f>IF('I H-Gas'!F32="","",'I H-Gas'!F32 &amp; " (H-Gas)")</f>
        <v/>
      </c>
    </row>
    <row r="3" spans="1:13" x14ac:dyDescent="0.3">
      <c r="A3" s="219" t="s">
        <v>1198</v>
      </c>
      <c r="B3" s="219" t="s">
        <v>1177</v>
      </c>
      <c r="C3" s="219" t="s">
        <v>74</v>
      </c>
      <c r="D3" s="219" t="str">
        <f>'I L-Gas'!B3</f>
        <v>L-Gas</v>
      </c>
      <c r="E3" s="219" t="s">
        <v>581</v>
      </c>
      <c r="F3" s="219" t="s">
        <v>582</v>
      </c>
      <c r="G3" s="219" t="s">
        <v>590</v>
      </c>
      <c r="H3" s="219" t="s">
        <v>600</v>
      </c>
      <c r="I3" s="219" t="s">
        <v>607</v>
      </c>
      <c r="J3" s="219" t="s">
        <v>653</v>
      </c>
      <c r="K3" s="219" t="s">
        <v>659</v>
      </c>
      <c r="L3" s="219" t="s">
        <v>874</v>
      </c>
      <c r="M3" s="240" t="str">
        <f>IF('I H-Gas'!F33="","",'I H-Gas'!F33 &amp; " (H-Gas)")</f>
        <v/>
      </c>
    </row>
    <row r="4" spans="1:13" x14ac:dyDescent="0.3">
      <c r="A4" s="219" t="s">
        <v>1199</v>
      </c>
      <c r="B4" s="219" t="s">
        <v>1179</v>
      </c>
      <c r="C4" s="219" t="s">
        <v>75</v>
      </c>
      <c r="E4" s="219" t="s">
        <v>5</v>
      </c>
      <c r="F4" s="219" t="s">
        <v>583</v>
      </c>
      <c r="G4" s="219" t="s">
        <v>591</v>
      </c>
      <c r="J4" s="219" t="s">
        <v>654</v>
      </c>
      <c r="K4" s="219" t="s">
        <v>660</v>
      </c>
      <c r="L4" s="219" t="s">
        <v>875</v>
      </c>
      <c r="M4" s="240" t="str">
        <f>IF('I H-Gas'!F34="","",'I H-Gas'!F34 &amp; " (H-Gas)")</f>
        <v/>
      </c>
    </row>
    <row r="5" spans="1:13" x14ac:dyDescent="0.3">
      <c r="A5" s="219" t="s">
        <v>1200</v>
      </c>
      <c r="B5" s="219" t="s">
        <v>1182</v>
      </c>
      <c r="C5" s="219" t="s">
        <v>76</v>
      </c>
      <c r="G5" s="219" t="s">
        <v>587</v>
      </c>
      <c r="J5" s="219" t="s">
        <v>655</v>
      </c>
      <c r="K5" s="219" t="s">
        <v>661</v>
      </c>
      <c r="L5" s="219" t="s">
        <v>876</v>
      </c>
      <c r="M5" s="240" t="str">
        <f>IF('I H-Gas'!F35="","",'I H-Gas'!F35 &amp; " (H-Gas)")</f>
        <v/>
      </c>
    </row>
    <row r="6" spans="1:13" x14ac:dyDescent="0.3">
      <c r="A6" s="219" t="s">
        <v>1196</v>
      </c>
      <c r="B6" s="219" t="s">
        <v>1184</v>
      </c>
      <c r="C6" s="219" t="s">
        <v>11</v>
      </c>
      <c r="G6" s="219" t="s">
        <v>588</v>
      </c>
      <c r="J6" s="219" t="s">
        <v>656</v>
      </c>
      <c r="K6" s="219" t="s">
        <v>662</v>
      </c>
      <c r="L6" s="219" t="s">
        <v>877</v>
      </c>
      <c r="M6" s="240" t="str">
        <f>IF('I H-Gas'!F36="","",'I H-Gas'!F36 &amp; " (H-Gas)")</f>
        <v/>
      </c>
    </row>
    <row r="7" spans="1:13" x14ac:dyDescent="0.3">
      <c r="A7" s="219" t="s">
        <v>71</v>
      </c>
      <c r="B7" s="219" t="s">
        <v>1186</v>
      </c>
      <c r="C7" s="219" t="s">
        <v>77</v>
      </c>
      <c r="G7" s="219" t="s">
        <v>589</v>
      </c>
      <c r="J7" s="219" t="s">
        <v>657</v>
      </c>
      <c r="K7" s="219" t="s">
        <v>663</v>
      </c>
      <c r="L7" s="219" t="s">
        <v>878</v>
      </c>
      <c r="M7" s="240" t="str">
        <f>IF('I H-Gas'!F37="","",'I H-Gas'!F37 &amp; " (H-Gas)")</f>
        <v/>
      </c>
    </row>
    <row r="8" spans="1:13" x14ac:dyDescent="0.3">
      <c r="B8" s="219" t="s">
        <v>1188</v>
      </c>
      <c r="G8" s="219" t="s">
        <v>592</v>
      </c>
      <c r="J8" s="219" t="s">
        <v>658</v>
      </c>
      <c r="K8" s="219" t="s">
        <v>664</v>
      </c>
      <c r="L8" s="219" t="s">
        <v>879</v>
      </c>
      <c r="M8" s="240" t="str">
        <f>IF('I H-Gas'!F38="","",'I H-Gas'!F38 &amp; " (H-Gas)")</f>
        <v/>
      </c>
    </row>
    <row r="9" spans="1:13" x14ac:dyDescent="0.3">
      <c r="G9" s="219" t="s">
        <v>595</v>
      </c>
      <c r="K9" s="219" t="s">
        <v>1191</v>
      </c>
      <c r="L9" s="219" t="s">
        <v>1193</v>
      </c>
      <c r="M9" s="240" t="str">
        <f>IF('I H-Gas'!F39="","",'I H-Gas'!F39 &amp; " (H-Gas)")</f>
        <v/>
      </c>
    </row>
    <row r="10" spans="1:13" x14ac:dyDescent="0.3">
      <c r="G10" s="219" t="s">
        <v>596</v>
      </c>
      <c r="K10" s="219" t="s">
        <v>1192</v>
      </c>
      <c r="L10" s="219" t="s">
        <v>1194</v>
      </c>
      <c r="M10" s="240" t="str">
        <f>IF('I H-Gas'!F40="","",'I H-Gas'!F40 &amp; " (H-Gas)")</f>
        <v/>
      </c>
    </row>
    <row r="11" spans="1:13" x14ac:dyDescent="0.3">
      <c r="G11" s="219" t="s">
        <v>593</v>
      </c>
      <c r="K11" s="219" t="s">
        <v>1297</v>
      </c>
      <c r="L11" s="219" t="s">
        <v>1299</v>
      </c>
      <c r="M11" s="240" t="str">
        <f>IF('I H-Gas'!F41="","",'I H-Gas'!F41 &amp; " (H-Gas)")</f>
        <v/>
      </c>
    </row>
    <row r="12" spans="1:13" x14ac:dyDescent="0.3">
      <c r="G12" s="219" t="s">
        <v>594</v>
      </c>
      <c r="K12" s="219" t="s">
        <v>1298</v>
      </c>
      <c r="L12" s="219" t="s">
        <v>1300</v>
      </c>
      <c r="M12" s="240" t="str">
        <f>IF('I H-Gas'!F42="","",'I H-Gas'!F42 &amp; " (H-Gas)")</f>
        <v/>
      </c>
    </row>
    <row r="13" spans="1:13" x14ac:dyDescent="0.3">
      <c r="K13" s="241" t="s">
        <v>1247</v>
      </c>
      <c r="L13" s="241" t="s">
        <v>1260</v>
      </c>
      <c r="M13" s="240" t="str">
        <f>IF('I H-Gas'!F43="","",'I H-Gas'!F43 &amp; " (H-Gas)")</f>
        <v/>
      </c>
    </row>
    <row r="14" spans="1:13" x14ac:dyDescent="0.3">
      <c r="K14" s="242" t="s">
        <v>1248</v>
      </c>
      <c r="L14" s="242" t="s">
        <v>1261</v>
      </c>
      <c r="M14" s="240" t="str">
        <f>IF('I H-Gas'!F44="","",'I H-Gas'!F44 &amp; " (H-Gas)")</f>
        <v/>
      </c>
    </row>
    <row r="15" spans="1:13" x14ac:dyDescent="0.3">
      <c r="K15" s="242" t="s">
        <v>1249</v>
      </c>
      <c r="L15" s="242" t="s">
        <v>1262</v>
      </c>
      <c r="M15" s="240" t="str">
        <f>IF('I H-Gas'!F45="","",'I H-Gas'!F45 &amp; " (H-Gas)")</f>
        <v/>
      </c>
    </row>
    <row r="16" spans="1:13" x14ac:dyDescent="0.3">
      <c r="K16" s="242" t="s">
        <v>1250</v>
      </c>
      <c r="L16" s="242" t="s">
        <v>1263</v>
      </c>
      <c r="M16" s="240" t="str">
        <f>IF('I H-Gas'!F46="","",'I H-Gas'!F46 &amp; " (H-Gas)")</f>
        <v/>
      </c>
    </row>
    <row r="17" spans="11:13" x14ac:dyDescent="0.3">
      <c r="K17" s="242" t="s">
        <v>1251</v>
      </c>
      <c r="L17" s="242" t="s">
        <v>1264</v>
      </c>
      <c r="M17" s="240" t="str">
        <f>IF('I H-Gas'!F47="","",'I H-Gas'!F47 &amp; " (H-Gas)")</f>
        <v/>
      </c>
    </row>
    <row r="18" spans="11:13" x14ac:dyDescent="0.3">
      <c r="K18" s="242" t="s">
        <v>1252</v>
      </c>
      <c r="L18" s="242" t="s">
        <v>1265</v>
      </c>
      <c r="M18" s="240" t="str">
        <f>IF('I H-Gas'!F48="","",'I H-Gas'!F48 &amp; " (H-Gas)")</f>
        <v/>
      </c>
    </row>
    <row r="19" spans="11:13" x14ac:dyDescent="0.3">
      <c r="K19" s="242" t="s">
        <v>1253</v>
      </c>
      <c r="L19" s="242" t="s">
        <v>1266</v>
      </c>
      <c r="M19" s="240" t="str">
        <f>IF('I H-Gas'!F49="","",'I H-Gas'!F49 &amp; " (H-Gas)")</f>
        <v/>
      </c>
    </row>
    <row r="20" spans="11:13" x14ac:dyDescent="0.3">
      <c r="K20" s="242" t="s">
        <v>1254</v>
      </c>
      <c r="L20" s="242" t="s">
        <v>1267</v>
      </c>
      <c r="M20" s="240" t="str">
        <f>IF('I H-Gas'!F50="","",'I H-Gas'!F50 &amp; " (H-Gas)")</f>
        <v/>
      </c>
    </row>
    <row r="21" spans="11:13" x14ac:dyDescent="0.3">
      <c r="K21" s="242" t="s">
        <v>1255</v>
      </c>
      <c r="L21" s="242" t="s">
        <v>1268</v>
      </c>
      <c r="M21" s="240" t="str">
        <f>IF('I H-Gas'!F51="","",'I H-Gas'!F51 &amp; " (H-Gas)")</f>
        <v/>
      </c>
    </row>
    <row r="22" spans="11:13" x14ac:dyDescent="0.3">
      <c r="K22" s="242" t="s">
        <v>1256</v>
      </c>
      <c r="L22" s="242" t="s">
        <v>1269</v>
      </c>
      <c r="M22" s="240" t="str">
        <f>IF('I H-Gas'!F52="","",'I H-Gas'!F52 &amp; " (H-Gas)")</f>
        <v/>
      </c>
    </row>
    <row r="23" spans="11:13" x14ac:dyDescent="0.3">
      <c r="K23" s="242" t="s">
        <v>1257</v>
      </c>
      <c r="L23" s="242" t="s">
        <v>1270</v>
      </c>
      <c r="M23" s="240" t="str">
        <f>IF('I H-Gas'!F53="","",'I H-Gas'!F53 &amp; " (H-Gas)")</f>
        <v/>
      </c>
    </row>
    <row r="24" spans="11:13" x14ac:dyDescent="0.3">
      <c r="K24" s="242" t="s">
        <v>1258</v>
      </c>
      <c r="L24" s="242" t="s">
        <v>1271</v>
      </c>
      <c r="M24" s="240" t="str">
        <f>IF('I H-Gas'!F54="","",'I H-Gas'!F54 &amp; " (H-Gas)")</f>
        <v/>
      </c>
    </row>
    <row r="25" spans="11:13" x14ac:dyDescent="0.3">
      <c r="K25" s="242" t="s">
        <v>1785</v>
      </c>
      <c r="L25" s="242" t="s">
        <v>1823</v>
      </c>
      <c r="M25" s="240" t="str">
        <f>IF('I H-Gas'!F55="","",'I H-Gas'!F55 &amp; " (H-Gas)")</f>
        <v/>
      </c>
    </row>
    <row r="26" spans="11:13" x14ac:dyDescent="0.3">
      <c r="K26" s="242" t="s">
        <v>1787</v>
      </c>
      <c r="L26" s="242" t="s">
        <v>1824</v>
      </c>
      <c r="M26" s="240" t="str">
        <f>IF('I H-Gas'!F56="","",'I H-Gas'!F56 &amp; " (H-Gas)")</f>
        <v/>
      </c>
    </row>
    <row r="27" spans="11:13" x14ac:dyDescent="0.3">
      <c r="K27" s="242" t="s">
        <v>1789</v>
      </c>
      <c r="L27" s="242" t="s">
        <v>1825</v>
      </c>
      <c r="M27" s="240" t="str">
        <f>IF('I H-Gas'!F57="","",'I H-Gas'!F57 &amp; " (H-Gas)")</f>
        <v/>
      </c>
    </row>
    <row r="28" spans="11:13" x14ac:dyDescent="0.3">
      <c r="K28" s="242" t="s">
        <v>1791</v>
      </c>
      <c r="L28" s="242" t="s">
        <v>1826</v>
      </c>
      <c r="M28" s="240" t="str">
        <f>IF('I H-Gas'!F58="","",'I H-Gas'!F58 &amp; " (H-Gas)")</f>
        <v/>
      </c>
    </row>
    <row r="29" spans="11:13" x14ac:dyDescent="0.3">
      <c r="K29" s="242" t="s">
        <v>1793</v>
      </c>
      <c r="L29" s="242" t="s">
        <v>1827</v>
      </c>
      <c r="M29" s="240" t="str">
        <f>IF('I H-Gas'!F59="","",'I H-Gas'!F59 &amp; " (H-Gas)")</f>
        <v/>
      </c>
    </row>
    <row r="30" spans="11:13" x14ac:dyDescent="0.3">
      <c r="K30" s="242" t="s">
        <v>1795</v>
      </c>
      <c r="L30" s="242" t="s">
        <v>1828</v>
      </c>
      <c r="M30" s="240" t="str">
        <f>IF('I H-Gas'!F60="","",'I H-Gas'!F60 &amp; " (H-Gas)")</f>
        <v/>
      </c>
    </row>
    <row r="31" spans="11:13" x14ac:dyDescent="0.3">
      <c r="K31" s="242" t="s">
        <v>1797</v>
      </c>
      <c r="L31" s="242" t="s">
        <v>1829</v>
      </c>
      <c r="M31" s="240" t="str">
        <f>IF('I H-Gas'!F61="","",'I H-Gas'!F61 &amp; " (H-Gas)")</f>
        <v/>
      </c>
    </row>
    <row r="32" spans="11:13" x14ac:dyDescent="0.3">
      <c r="K32" s="242" t="s">
        <v>1799</v>
      </c>
      <c r="L32" s="242" t="s">
        <v>1830</v>
      </c>
      <c r="M32" s="239" t="str">
        <f>IF('I L-Gas'!F32="","",'I L-Gas'!F32 &amp; " (L-Gas)")</f>
        <v/>
      </c>
    </row>
    <row r="33" spans="11:13" x14ac:dyDescent="0.3">
      <c r="K33" s="242" t="s">
        <v>1801</v>
      </c>
      <c r="L33" s="242" t="s">
        <v>1831</v>
      </c>
      <c r="M33" s="240" t="str">
        <f>IF('I L-Gas'!F33="","",'I L-Gas'!F33 &amp; " (L-Gas)")</f>
        <v/>
      </c>
    </row>
    <row r="34" spans="11:13" x14ac:dyDescent="0.3">
      <c r="K34" s="242" t="s">
        <v>1803</v>
      </c>
      <c r="L34" s="242" t="s">
        <v>1832</v>
      </c>
      <c r="M34" s="240" t="str">
        <f>IF('I L-Gas'!F34="","",'I L-Gas'!F34 &amp; " (L-Gas)")</f>
        <v/>
      </c>
    </row>
    <row r="35" spans="11:13" x14ac:dyDescent="0.3">
      <c r="K35" s="242" t="s">
        <v>1805</v>
      </c>
      <c r="L35" s="242" t="s">
        <v>1833</v>
      </c>
      <c r="M35" s="240" t="str">
        <f>IF('I L-Gas'!F35="","",'I L-Gas'!F35 &amp; " (L-Gas)")</f>
        <v/>
      </c>
    </row>
    <row r="36" spans="11:13" x14ac:dyDescent="0.3">
      <c r="K36" s="242" t="s">
        <v>1807</v>
      </c>
      <c r="L36" s="242" t="s">
        <v>1834</v>
      </c>
      <c r="M36" s="240" t="str">
        <f>IF('I L-Gas'!F36="","",'I L-Gas'!F36 &amp; " (L-Gas)")</f>
        <v/>
      </c>
    </row>
    <row r="37" spans="11:13" x14ac:dyDescent="0.3">
      <c r="K37" s="242" t="s">
        <v>1809</v>
      </c>
      <c r="L37" s="242" t="s">
        <v>1835</v>
      </c>
      <c r="M37" s="240" t="str">
        <f>IF('I L-Gas'!F37="","",'I L-Gas'!F37 &amp; " (L-Gas)")</f>
        <v/>
      </c>
    </row>
    <row r="38" spans="11:13" x14ac:dyDescent="0.3">
      <c r="K38" s="242" t="s">
        <v>1811</v>
      </c>
      <c r="L38" s="242" t="s">
        <v>1836</v>
      </c>
      <c r="M38" s="240" t="str">
        <f>IF('I L-Gas'!F38="","",'I L-Gas'!F38 &amp; " (L-Gas)")</f>
        <v/>
      </c>
    </row>
    <row r="39" spans="11:13" x14ac:dyDescent="0.3">
      <c r="K39" s="242" t="s">
        <v>1813</v>
      </c>
      <c r="L39" s="242" t="s">
        <v>1837</v>
      </c>
      <c r="M39" s="240" t="str">
        <f>IF('I L-Gas'!F39="","",'I L-Gas'!F39 &amp; " (L-Gas)")</f>
        <v/>
      </c>
    </row>
    <row r="40" spans="11:13" x14ac:dyDescent="0.3">
      <c r="K40" s="242" t="s">
        <v>1815</v>
      </c>
      <c r="L40" s="242" t="s">
        <v>1838</v>
      </c>
      <c r="M40" s="240" t="str">
        <f>IF('I L-Gas'!F40="","",'I L-Gas'!F40 &amp; " (L-Gas)")</f>
        <v/>
      </c>
    </row>
    <row r="41" spans="11:13" x14ac:dyDescent="0.3">
      <c r="K41" s="242" t="s">
        <v>1817</v>
      </c>
      <c r="L41" s="242" t="s">
        <v>1839</v>
      </c>
      <c r="M41" s="240" t="str">
        <f>IF('I L-Gas'!F41="","",'I L-Gas'!F41 &amp; " (L-Gas)")</f>
        <v/>
      </c>
    </row>
    <row r="42" spans="11:13" x14ac:dyDescent="0.3">
      <c r="K42" s="242" t="s">
        <v>1819</v>
      </c>
      <c r="L42" s="242" t="s">
        <v>1840</v>
      </c>
      <c r="M42" s="240" t="str">
        <f>IF('I L-Gas'!F42="","",'I L-Gas'!F42 &amp; " (L-Gas)")</f>
        <v/>
      </c>
    </row>
    <row r="43" spans="11:13" x14ac:dyDescent="0.3">
      <c r="K43" s="242" t="s">
        <v>1821</v>
      </c>
      <c r="L43" s="242" t="s">
        <v>1841</v>
      </c>
      <c r="M43" s="240" t="str">
        <f>IF('I L-Gas'!F43="","",'I L-Gas'!F43 &amp; " (L-Gas)")</f>
        <v/>
      </c>
    </row>
    <row r="44" spans="11:13" x14ac:dyDescent="0.3">
      <c r="K44" s="219">
        <v>2</v>
      </c>
      <c r="L44" s="219">
        <v>9</v>
      </c>
      <c r="M44" s="240" t="str">
        <f>IF('I L-Gas'!F44="","",'I L-Gas'!F44 &amp; " (L-Gas)")</f>
        <v/>
      </c>
    </row>
    <row r="45" spans="11:13" x14ac:dyDescent="0.3">
      <c r="K45" s="219" t="s">
        <v>665</v>
      </c>
      <c r="L45" s="219" t="s">
        <v>880</v>
      </c>
      <c r="M45" s="240" t="str">
        <f>IF('I L-Gas'!F45="","",'I L-Gas'!F45 &amp; " (L-Gas)")</f>
        <v/>
      </c>
    </row>
    <row r="46" spans="11:13" x14ac:dyDescent="0.3">
      <c r="K46" s="219" t="s">
        <v>666</v>
      </c>
      <c r="L46" s="219" t="s">
        <v>881</v>
      </c>
      <c r="M46" s="240" t="str">
        <f>IF('I L-Gas'!F46="","",'I L-Gas'!F46 &amp; " (L-Gas)")</f>
        <v/>
      </c>
    </row>
    <row r="47" spans="11:13" x14ac:dyDescent="0.3">
      <c r="K47" s="219" t="s">
        <v>667</v>
      </c>
      <c r="L47" s="219" t="s">
        <v>882</v>
      </c>
      <c r="M47" s="240" t="str">
        <f>IF('I L-Gas'!F47="","",'I L-Gas'!F47 &amp; " (L-Gas)")</f>
        <v/>
      </c>
    </row>
    <row r="48" spans="11:13" x14ac:dyDescent="0.3">
      <c r="K48" s="219" t="s">
        <v>668</v>
      </c>
      <c r="L48" s="219" t="s">
        <v>883</v>
      </c>
      <c r="M48" s="240" t="str">
        <f>IF('I L-Gas'!F48="","",'I L-Gas'!F48 &amp; " (L-Gas)")</f>
        <v/>
      </c>
    </row>
    <row r="49" spans="11:13" x14ac:dyDescent="0.3">
      <c r="K49" s="219" t="s">
        <v>669</v>
      </c>
      <c r="L49" s="219" t="s">
        <v>884</v>
      </c>
      <c r="M49" s="240" t="str">
        <f>IF('I L-Gas'!F49="","",'I L-Gas'!F49 &amp; " (L-Gas)")</f>
        <v/>
      </c>
    </row>
    <row r="50" spans="11:13" x14ac:dyDescent="0.3">
      <c r="K50" s="219" t="s">
        <v>670</v>
      </c>
      <c r="L50" s="219" t="s">
        <v>885</v>
      </c>
      <c r="M50" s="240" t="str">
        <f>IF('I L-Gas'!F50="","",'I L-Gas'!F50 &amp; " (L-Gas)")</f>
        <v/>
      </c>
    </row>
    <row r="51" spans="11:13" x14ac:dyDescent="0.3">
      <c r="K51" s="219" t="s">
        <v>671</v>
      </c>
      <c r="L51" s="219" t="s">
        <v>886</v>
      </c>
      <c r="M51" s="240" t="str">
        <f>IF('I L-Gas'!F51="","",'I L-Gas'!F51 &amp; " (L-Gas)")</f>
        <v/>
      </c>
    </row>
    <row r="52" spans="11:13" x14ac:dyDescent="0.3">
      <c r="K52" s="219" t="s">
        <v>672</v>
      </c>
      <c r="L52" s="219" t="s">
        <v>887</v>
      </c>
      <c r="M52" s="240" t="str">
        <f>IF('I L-Gas'!F52="","",'I L-Gas'!F52 &amp; " (L-Gas)")</f>
        <v/>
      </c>
    </row>
    <row r="53" spans="11:13" x14ac:dyDescent="0.3">
      <c r="K53" s="219" t="s">
        <v>1309</v>
      </c>
      <c r="L53" s="219" t="s">
        <v>1303</v>
      </c>
      <c r="M53" s="240" t="str">
        <f>IF('I L-Gas'!F53="","",'I L-Gas'!F53 &amp; " (L-Gas)")</f>
        <v/>
      </c>
    </row>
    <row r="54" spans="11:13" x14ac:dyDescent="0.3">
      <c r="K54" s="219" t="s">
        <v>1310</v>
      </c>
      <c r="L54" s="219" t="s">
        <v>1321</v>
      </c>
      <c r="M54" s="240" t="str">
        <f>IF('I L-Gas'!F54="","",'I L-Gas'!F54 &amp; " (L-Gas)")</f>
        <v/>
      </c>
    </row>
    <row r="55" spans="11:13" x14ac:dyDescent="0.3">
      <c r="K55" s="219" t="s">
        <v>1311</v>
      </c>
      <c r="L55" s="219" t="s">
        <v>1322</v>
      </c>
      <c r="M55" s="240" t="str">
        <f>IF('I L-Gas'!F55="","",'I L-Gas'!F55 &amp; " (L-Gas)")</f>
        <v/>
      </c>
    </row>
    <row r="56" spans="11:13" x14ac:dyDescent="0.3">
      <c r="K56" s="219" t="s">
        <v>1312</v>
      </c>
      <c r="L56" s="219" t="s">
        <v>1323</v>
      </c>
      <c r="M56" s="240" t="str">
        <f>IF('I L-Gas'!F56="","",'I L-Gas'!F56 &amp; " (L-Gas)")</f>
        <v/>
      </c>
    </row>
    <row r="57" spans="11:13" x14ac:dyDescent="0.3">
      <c r="K57" s="219" t="s">
        <v>1313</v>
      </c>
      <c r="L57" s="219" t="s">
        <v>1324</v>
      </c>
      <c r="M57" s="240" t="str">
        <f>IF('I L-Gas'!F57="","",'I L-Gas'!F57 &amp; " (L-Gas)")</f>
        <v/>
      </c>
    </row>
    <row r="58" spans="11:13" x14ac:dyDescent="0.3">
      <c r="K58" s="219" t="s">
        <v>1314</v>
      </c>
      <c r="L58" s="219" t="s">
        <v>1325</v>
      </c>
      <c r="M58" s="240" t="str">
        <f>IF('I L-Gas'!F58="","",'I L-Gas'!F58 &amp; " (L-Gas)")</f>
        <v/>
      </c>
    </row>
    <row r="59" spans="11:13" x14ac:dyDescent="0.3">
      <c r="K59" s="219" t="s">
        <v>673</v>
      </c>
      <c r="L59" s="219" t="s">
        <v>888</v>
      </c>
      <c r="M59" s="240" t="str">
        <f>IF('I L-Gas'!F59="","",'I L-Gas'!F59 &amp; " (L-Gas)")</f>
        <v/>
      </c>
    </row>
    <row r="60" spans="11:13" x14ac:dyDescent="0.3">
      <c r="K60" s="219" t="s">
        <v>674</v>
      </c>
      <c r="L60" s="219" t="s">
        <v>889</v>
      </c>
      <c r="M60" s="240" t="str">
        <f>IF('I L-Gas'!F60="","",'I L-Gas'!F60 &amp; " (L-Gas)")</f>
        <v/>
      </c>
    </row>
    <row r="61" spans="11:13" x14ac:dyDescent="0.3">
      <c r="K61" s="219" t="s">
        <v>675</v>
      </c>
      <c r="L61" s="219" t="s">
        <v>890</v>
      </c>
      <c r="M61" s="243" t="str">
        <f>IF('I L-Gas'!F61="","",'I L-Gas'!F61 &amp; " (L-Gas)")</f>
        <v/>
      </c>
    </row>
    <row r="62" spans="11:13" x14ac:dyDescent="0.3">
      <c r="K62" s="219" t="s">
        <v>676</v>
      </c>
      <c r="L62" s="219" t="s">
        <v>891</v>
      </c>
    </row>
    <row r="63" spans="11:13" x14ac:dyDescent="0.3">
      <c r="K63" s="219" t="s">
        <v>677</v>
      </c>
      <c r="L63" s="219" t="s">
        <v>892</v>
      </c>
    </row>
    <row r="64" spans="11:13" x14ac:dyDescent="0.3">
      <c r="K64" s="219" t="s">
        <v>678</v>
      </c>
      <c r="L64" s="219" t="s">
        <v>893</v>
      </c>
    </row>
    <row r="65" spans="11:12" x14ac:dyDescent="0.3">
      <c r="K65" s="219" t="s">
        <v>679</v>
      </c>
      <c r="L65" s="219" t="s">
        <v>894</v>
      </c>
    </row>
    <row r="66" spans="11:12" x14ac:dyDescent="0.3">
      <c r="K66" s="219" t="s">
        <v>1315</v>
      </c>
      <c r="L66" s="219" t="s">
        <v>1304</v>
      </c>
    </row>
    <row r="67" spans="11:12" x14ac:dyDescent="0.3">
      <c r="K67" s="219" t="s">
        <v>1316</v>
      </c>
      <c r="L67" s="219" t="s">
        <v>1326</v>
      </c>
    </row>
    <row r="68" spans="11:12" x14ac:dyDescent="0.3">
      <c r="K68" s="219" t="s">
        <v>1317</v>
      </c>
      <c r="L68" s="219" t="s">
        <v>1327</v>
      </c>
    </row>
    <row r="69" spans="11:12" x14ac:dyDescent="0.3">
      <c r="K69" s="219" t="s">
        <v>1318</v>
      </c>
      <c r="L69" s="219" t="s">
        <v>1328</v>
      </c>
    </row>
    <row r="70" spans="11:12" x14ac:dyDescent="0.3">
      <c r="K70" s="219" t="s">
        <v>1319</v>
      </c>
      <c r="L70" s="219" t="s">
        <v>1329</v>
      </c>
    </row>
    <row r="71" spans="11:12" x14ac:dyDescent="0.3">
      <c r="K71" s="219" t="s">
        <v>1320</v>
      </c>
      <c r="L71" s="219" t="s">
        <v>1330</v>
      </c>
    </row>
    <row r="72" spans="11:12" x14ac:dyDescent="0.3">
      <c r="K72" s="219">
        <v>3</v>
      </c>
      <c r="L72" s="219">
        <v>10</v>
      </c>
    </row>
    <row r="73" spans="11:12" x14ac:dyDescent="0.3">
      <c r="K73" s="219" t="s">
        <v>680</v>
      </c>
      <c r="L73" s="219" t="s">
        <v>895</v>
      </c>
    </row>
    <row r="74" spans="11:12" x14ac:dyDescent="0.3">
      <c r="K74" s="219" t="s">
        <v>681</v>
      </c>
      <c r="L74" s="219" t="s">
        <v>896</v>
      </c>
    </row>
    <row r="75" spans="11:12" x14ac:dyDescent="0.3">
      <c r="K75" s="219" t="s">
        <v>682</v>
      </c>
      <c r="L75" s="219" t="s">
        <v>897</v>
      </c>
    </row>
    <row r="76" spans="11:12" x14ac:dyDescent="0.3">
      <c r="K76" s="219" t="s">
        <v>683</v>
      </c>
      <c r="L76" s="219" t="s">
        <v>898</v>
      </c>
    </row>
    <row r="77" spans="11:12" x14ac:dyDescent="0.3">
      <c r="K77" s="219" t="s">
        <v>684</v>
      </c>
      <c r="L77" s="219" t="s">
        <v>899</v>
      </c>
    </row>
    <row r="78" spans="11:12" x14ac:dyDescent="0.3">
      <c r="K78" s="219" t="s">
        <v>685</v>
      </c>
      <c r="L78" s="219" t="s">
        <v>900</v>
      </c>
    </row>
    <row r="79" spans="11:12" x14ac:dyDescent="0.3">
      <c r="K79" s="219" t="s">
        <v>686</v>
      </c>
      <c r="L79" s="219" t="s">
        <v>901</v>
      </c>
    </row>
    <row r="80" spans="11:12" x14ac:dyDescent="0.3">
      <c r="K80" s="219" t="s">
        <v>687</v>
      </c>
      <c r="L80" s="219" t="s">
        <v>902</v>
      </c>
    </row>
    <row r="81" spans="11:12" x14ac:dyDescent="0.3">
      <c r="K81" s="219" t="s">
        <v>1301</v>
      </c>
      <c r="L81" s="219" t="s">
        <v>1305</v>
      </c>
    </row>
    <row r="82" spans="11:12" x14ac:dyDescent="0.3">
      <c r="K82" s="219" t="s">
        <v>1331</v>
      </c>
      <c r="L82" s="219" t="s">
        <v>1343</v>
      </c>
    </row>
    <row r="83" spans="11:12" x14ac:dyDescent="0.3">
      <c r="K83" s="219" t="s">
        <v>1332</v>
      </c>
      <c r="L83" s="219" t="s">
        <v>1344</v>
      </c>
    </row>
    <row r="84" spans="11:12" x14ac:dyDescent="0.3">
      <c r="K84" s="219" t="s">
        <v>1333</v>
      </c>
      <c r="L84" s="219" t="s">
        <v>1345</v>
      </c>
    </row>
    <row r="85" spans="11:12" x14ac:dyDescent="0.3">
      <c r="K85" s="219" t="s">
        <v>1334</v>
      </c>
      <c r="L85" s="219" t="s">
        <v>1346</v>
      </c>
    </row>
    <row r="86" spans="11:12" x14ac:dyDescent="0.3">
      <c r="K86" s="219" t="s">
        <v>1335</v>
      </c>
      <c r="L86" s="219" t="s">
        <v>1347</v>
      </c>
    </row>
    <row r="87" spans="11:12" x14ac:dyDescent="0.3">
      <c r="K87" s="219" t="s">
        <v>1336</v>
      </c>
      <c r="L87" s="219" t="s">
        <v>1348</v>
      </c>
    </row>
    <row r="88" spans="11:12" x14ac:dyDescent="0.3">
      <c r="K88" s="219" t="s">
        <v>688</v>
      </c>
      <c r="L88" s="219" t="s">
        <v>903</v>
      </c>
    </row>
    <row r="89" spans="11:12" x14ac:dyDescent="0.3">
      <c r="K89" s="219" t="s">
        <v>689</v>
      </c>
      <c r="L89" s="219" t="s">
        <v>904</v>
      </c>
    </row>
    <row r="90" spans="11:12" x14ac:dyDescent="0.3">
      <c r="K90" s="219" t="s">
        <v>690</v>
      </c>
      <c r="L90" s="219" t="s">
        <v>905</v>
      </c>
    </row>
    <row r="91" spans="11:12" x14ac:dyDescent="0.3">
      <c r="K91" s="219" t="s">
        <v>691</v>
      </c>
      <c r="L91" s="219" t="s">
        <v>906</v>
      </c>
    </row>
    <row r="92" spans="11:12" x14ac:dyDescent="0.3">
      <c r="K92" s="219" t="s">
        <v>692</v>
      </c>
      <c r="L92" s="219" t="s">
        <v>907</v>
      </c>
    </row>
    <row r="93" spans="11:12" x14ac:dyDescent="0.3">
      <c r="K93" s="219" t="s">
        <v>693</v>
      </c>
      <c r="L93" s="219" t="s">
        <v>908</v>
      </c>
    </row>
    <row r="94" spans="11:12" x14ac:dyDescent="0.3">
      <c r="K94" s="219" t="s">
        <v>694</v>
      </c>
      <c r="L94" s="219" t="s">
        <v>909</v>
      </c>
    </row>
    <row r="95" spans="11:12" x14ac:dyDescent="0.3">
      <c r="K95" s="219" t="s">
        <v>1302</v>
      </c>
      <c r="L95" s="219" t="s">
        <v>1308</v>
      </c>
    </row>
    <row r="96" spans="11:12" x14ac:dyDescent="0.3">
      <c r="K96" s="219" t="s">
        <v>1337</v>
      </c>
      <c r="L96" s="219" t="s">
        <v>1349</v>
      </c>
    </row>
    <row r="97" spans="11:12" x14ac:dyDescent="0.3">
      <c r="K97" s="219" t="s">
        <v>1338</v>
      </c>
      <c r="L97" s="219" t="s">
        <v>1350</v>
      </c>
    </row>
    <row r="98" spans="11:12" x14ac:dyDescent="0.3">
      <c r="K98" s="219" t="s">
        <v>1339</v>
      </c>
      <c r="L98" s="219" t="s">
        <v>1351</v>
      </c>
    </row>
    <row r="99" spans="11:12" x14ac:dyDescent="0.3">
      <c r="K99" s="219" t="s">
        <v>1340</v>
      </c>
      <c r="L99" s="219" t="s">
        <v>1352</v>
      </c>
    </row>
    <row r="100" spans="11:12" x14ac:dyDescent="0.3">
      <c r="K100" s="219" t="s">
        <v>1341</v>
      </c>
      <c r="L100" s="219" t="s">
        <v>1353</v>
      </c>
    </row>
    <row r="101" spans="11:12" x14ac:dyDescent="0.3">
      <c r="K101" s="219" t="s">
        <v>1342</v>
      </c>
      <c r="L101" s="219" t="s">
        <v>1354</v>
      </c>
    </row>
    <row r="102" spans="11:12" x14ac:dyDescent="0.3">
      <c r="K102" s="219">
        <v>4</v>
      </c>
      <c r="L102" s="219">
        <v>11</v>
      </c>
    </row>
    <row r="103" spans="11:12" x14ac:dyDescent="0.3">
      <c r="K103" s="219" t="s">
        <v>695</v>
      </c>
      <c r="L103" s="219" t="s">
        <v>910</v>
      </c>
    </row>
    <row r="104" spans="11:12" x14ac:dyDescent="0.3">
      <c r="K104" s="219" t="s">
        <v>696</v>
      </c>
      <c r="L104" s="219" t="s">
        <v>911</v>
      </c>
    </row>
    <row r="105" spans="11:12" x14ac:dyDescent="0.3">
      <c r="K105" s="219" t="s">
        <v>1218</v>
      </c>
      <c r="L105" s="219" t="s">
        <v>1220</v>
      </c>
    </row>
    <row r="106" spans="11:12" x14ac:dyDescent="0.3">
      <c r="K106" s="219" t="s">
        <v>1221</v>
      </c>
      <c r="L106" s="219" t="s">
        <v>1222</v>
      </c>
    </row>
    <row r="107" spans="11:12" x14ac:dyDescent="0.3">
      <c r="K107" s="219" t="s">
        <v>697</v>
      </c>
      <c r="L107" s="219" t="s">
        <v>912</v>
      </c>
    </row>
    <row r="108" spans="11:12" x14ac:dyDescent="0.3">
      <c r="K108" s="219" t="s">
        <v>698</v>
      </c>
      <c r="L108" s="219" t="s">
        <v>913</v>
      </c>
    </row>
    <row r="109" spans="11:12" x14ac:dyDescent="0.3">
      <c r="K109" s="219" t="s">
        <v>1172</v>
      </c>
      <c r="L109" s="219" t="s">
        <v>1173</v>
      </c>
    </row>
    <row r="110" spans="11:12" x14ac:dyDescent="0.3">
      <c r="K110" s="219" t="s">
        <v>1223</v>
      </c>
      <c r="L110" s="219" t="s">
        <v>1224</v>
      </c>
    </row>
    <row r="111" spans="11:12" x14ac:dyDescent="0.3">
      <c r="K111" s="219" t="s">
        <v>699</v>
      </c>
      <c r="L111" s="219" t="s">
        <v>914</v>
      </c>
    </row>
    <row r="112" spans="11:12" x14ac:dyDescent="0.3">
      <c r="K112" s="219" t="s">
        <v>700</v>
      </c>
      <c r="L112" s="219" t="s">
        <v>915</v>
      </c>
    </row>
    <row r="113" spans="11:12" x14ac:dyDescent="0.3">
      <c r="K113" s="219" t="s">
        <v>1219</v>
      </c>
      <c r="L113" s="219" t="s">
        <v>1225</v>
      </c>
    </row>
    <row r="114" spans="11:12" x14ac:dyDescent="0.3">
      <c r="K114" s="219" t="s">
        <v>1226</v>
      </c>
      <c r="L114" s="219" t="s">
        <v>1227</v>
      </c>
    </row>
    <row r="115" spans="11:12" x14ac:dyDescent="0.3">
      <c r="K115" s="219">
        <v>5</v>
      </c>
      <c r="L115" s="219">
        <v>12</v>
      </c>
    </row>
    <row r="116" spans="11:12" x14ac:dyDescent="0.3">
      <c r="K116" s="219" t="s">
        <v>701</v>
      </c>
      <c r="L116" s="219" t="s">
        <v>916</v>
      </c>
    </row>
    <row r="117" spans="11:12" x14ac:dyDescent="0.3">
      <c r="K117" s="244" t="s">
        <v>1228</v>
      </c>
      <c r="L117" s="244" t="s">
        <v>1231</v>
      </c>
    </row>
    <row r="118" spans="11:12" x14ac:dyDescent="0.3">
      <c r="K118" s="244" t="s">
        <v>1229</v>
      </c>
      <c r="L118" s="244" t="s">
        <v>1232</v>
      </c>
    </row>
    <row r="119" spans="11:12" x14ac:dyDescent="0.3">
      <c r="K119" s="219" t="s">
        <v>702</v>
      </c>
      <c r="L119" s="219" t="s">
        <v>917</v>
      </c>
    </row>
    <row r="120" spans="11:12" x14ac:dyDescent="0.3">
      <c r="K120" s="244" t="s">
        <v>1233</v>
      </c>
      <c r="L120" s="244" t="s">
        <v>1235</v>
      </c>
    </row>
    <row r="121" spans="11:12" x14ac:dyDescent="0.3">
      <c r="K121" s="244" t="s">
        <v>1234</v>
      </c>
      <c r="L121" s="244" t="s">
        <v>1236</v>
      </c>
    </row>
    <row r="122" spans="11:12" x14ac:dyDescent="0.3">
      <c r="K122" s="219">
        <v>6</v>
      </c>
      <c r="L122" s="219">
        <v>13</v>
      </c>
    </row>
    <row r="123" spans="11:12" x14ac:dyDescent="0.3">
      <c r="K123" s="219" t="s">
        <v>703</v>
      </c>
      <c r="L123" s="219" t="s">
        <v>918</v>
      </c>
    </row>
    <row r="124" spans="11:12" x14ac:dyDescent="0.3">
      <c r="K124" s="219" t="s">
        <v>704</v>
      </c>
      <c r="L124" s="219" t="s">
        <v>919</v>
      </c>
    </row>
    <row r="125" spans="11:12" x14ac:dyDescent="0.3">
      <c r="K125" s="219" t="s">
        <v>705</v>
      </c>
      <c r="L125" s="219" t="s">
        <v>920</v>
      </c>
    </row>
    <row r="126" spans="11:12" x14ac:dyDescent="0.3">
      <c r="K126" s="219" t="s">
        <v>706</v>
      </c>
      <c r="L126" s="219" t="s">
        <v>921</v>
      </c>
    </row>
    <row r="127" spans="11:12" x14ac:dyDescent="0.3">
      <c r="K127" s="219" t="s">
        <v>707</v>
      </c>
      <c r="L127" s="219" t="s">
        <v>922</v>
      </c>
    </row>
    <row r="128" spans="11:12" x14ac:dyDescent="0.3">
      <c r="K128" s="219" t="s">
        <v>708</v>
      </c>
      <c r="L128" s="219" t="s">
        <v>923</v>
      </c>
    </row>
    <row r="129" spans="11:12" x14ac:dyDescent="0.3">
      <c r="K129" s="219" t="s">
        <v>709</v>
      </c>
      <c r="L129" s="219" t="s">
        <v>924</v>
      </c>
    </row>
    <row r="130" spans="11:12" x14ac:dyDescent="0.3">
      <c r="K130" s="219" t="s">
        <v>710</v>
      </c>
      <c r="L130" s="219" t="s">
        <v>925</v>
      </c>
    </row>
    <row r="131" spans="11:12" x14ac:dyDescent="0.3">
      <c r="K131" s="219" t="s">
        <v>711</v>
      </c>
      <c r="L131" s="219" t="s">
        <v>926</v>
      </c>
    </row>
    <row r="132" spans="11:12" x14ac:dyDescent="0.3">
      <c r="K132" s="219" t="s">
        <v>712</v>
      </c>
      <c r="L132" s="219" t="s">
        <v>927</v>
      </c>
    </row>
    <row r="133" spans="11:12" x14ac:dyDescent="0.3">
      <c r="K133" s="219" t="s">
        <v>713</v>
      </c>
      <c r="L133" s="219" t="s">
        <v>928</v>
      </c>
    </row>
    <row r="134" spans="11:12" x14ac:dyDescent="0.3">
      <c r="K134" s="219" t="s">
        <v>714</v>
      </c>
      <c r="L134" s="219" t="s">
        <v>929</v>
      </c>
    </row>
    <row r="135" spans="11:12" x14ac:dyDescent="0.3">
      <c r="K135" s="219" t="s">
        <v>715</v>
      </c>
      <c r="L135" s="219" t="s">
        <v>930</v>
      </c>
    </row>
    <row r="136" spans="11:12" x14ac:dyDescent="0.3">
      <c r="K136" s="219" t="s">
        <v>716</v>
      </c>
      <c r="L136" s="219" t="s">
        <v>931</v>
      </c>
    </row>
    <row r="137" spans="11:12" x14ac:dyDescent="0.3">
      <c r="K137" s="219" t="s">
        <v>717</v>
      </c>
      <c r="L137" s="219" t="s">
        <v>932</v>
      </c>
    </row>
    <row r="138" spans="11:12" x14ac:dyDescent="0.3">
      <c r="K138" s="219" t="s">
        <v>718</v>
      </c>
      <c r="L138" s="219" t="s">
        <v>933</v>
      </c>
    </row>
    <row r="139" spans="11:12" x14ac:dyDescent="0.3">
      <c r="K139" s="219" t="s">
        <v>719</v>
      </c>
      <c r="L139" s="219" t="s">
        <v>934</v>
      </c>
    </row>
    <row r="140" spans="11:12" x14ac:dyDescent="0.3">
      <c r="K140" s="219" t="s">
        <v>720</v>
      </c>
      <c r="L140" s="219" t="s">
        <v>935</v>
      </c>
    </row>
    <row r="141" spans="11:12" x14ac:dyDescent="0.3">
      <c r="K141" s="219" t="s">
        <v>721</v>
      </c>
      <c r="L141" s="219" t="s">
        <v>936</v>
      </c>
    </row>
    <row r="142" spans="11:12" x14ac:dyDescent="0.3">
      <c r="K142" s="219" t="s">
        <v>722</v>
      </c>
      <c r="L142" s="219" t="s">
        <v>937</v>
      </c>
    </row>
    <row r="143" spans="11:12" x14ac:dyDescent="0.3">
      <c r="K143" s="219" t="s">
        <v>723</v>
      </c>
      <c r="L143" s="219" t="s">
        <v>938</v>
      </c>
    </row>
    <row r="144" spans="11:12" x14ac:dyDescent="0.3">
      <c r="K144" s="219" t="s">
        <v>724</v>
      </c>
      <c r="L144" s="219" t="s">
        <v>939</v>
      </c>
    </row>
    <row r="145" spans="11:12" x14ac:dyDescent="0.3">
      <c r="K145" s="219" t="s">
        <v>725</v>
      </c>
      <c r="L145" s="219" t="s">
        <v>940</v>
      </c>
    </row>
    <row r="146" spans="11:12" x14ac:dyDescent="0.3">
      <c r="K146" s="219" t="s">
        <v>726</v>
      </c>
      <c r="L146" s="219" t="s">
        <v>941</v>
      </c>
    </row>
    <row r="147" spans="11:12" x14ac:dyDescent="0.3">
      <c r="K147" s="219" t="s">
        <v>727</v>
      </c>
      <c r="L147" s="219" t="s">
        <v>942</v>
      </c>
    </row>
    <row r="148" spans="11:12" x14ac:dyDescent="0.3">
      <c r="K148" s="219" t="s">
        <v>728</v>
      </c>
      <c r="L148" s="219" t="s">
        <v>943</v>
      </c>
    </row>
    <row r="149" spans="11:12" x14ac:dyDescent="0.3">
      <c r="K149" s="219" t="s">
        <v>729</v>
      </c>
      <c r="L149" s="219" t="s">
        <v>944</v>
      </c>
    </row>
    <row r="150" spans="11:12" x14ac:dyDescent="0.3">
      <c r="K150" s="219" t="s">
        <v>730</v>
      </c>
      <c r="L150" s="219" t="s">
        <v>945</v>
      </c>
    </row>
    <row r="151" spans="11:12" x14ac:dyDescent="0.3">
      <c r="K151" s="219" t="s">
        <v>731</v>
      </c>
      <c r="L151" s="219" t="s">
        <v>946</v>
      </c>
    </row>
    <row r="152" spans="11:12" x14ac:dyDescent="0.3">
      <c r="K152" s="219" t="s">
        <v>732</v>
      </c>
      <c r="L152" s="219" t="s">
        <v>947</v>
      </c>
    </row>
    <row r="153" spans="11:12" x14ac:dyDescent="0.3">
      <c r="K153" s="219" t="s">
        <v>733</v>
      </c>
      <c r="L153" s="219" t="s">
        <v>948</v>
      </c>
    </row>
    <row r="154" spans="11:12" x14ac:dyDescent="0.3">
      <c r="K154" s="219" t="s">
        <v>734</v>
      </c>
      <c r="L154" s="219" t="s">
        <v>949</v>
      </c>
    </row>
    <row r="155" spans="11:12" x14ac:dyDescent="0.3">
      <c r="K155" s="219" t="s">
        <v>735</v>
      </c>
      <c r="L155" s="219" t="s">
        <v>950</v>
      </c>
    </row>
    <row r="156" spans="11:12" x14ac:dyDescent="0.3">
      <c r="K156" s="219" t="s">
        <v>736</v>
      </c>
      <c r="L156" s="219" t="s">
        <v>951</v>
      </c>
    </row>
    <row r="157" spans="11:12" x14ac:dyDescent="0.3">
      <c r="K157" s="219" t="s">
        <v>737</v>
      </c>
      <c r="L157" s="219" t="s">
        <v>952</v>
      </c>
    </row>
    <row r="158" spans="11:12" x14ac:dyDescent="0.3">
      <c r="K158" s="219" t="s">
        <v>738</v>
      </c>
      <c r="L158" s="219" t="s">
        <v>953</v>
      </c>
    </row>
    <row r="159" spans="11:12" x14ac:dyDescent="0.3">
      <c r="K159" s="219" t="s">
        <v>739</v>
      </c>
      <c r="L159" s="219" t="s">
        <v>954</v>
      </c>
    </row>
    <row r="160" spans="11:12" x14ac:dyDescent="0.3">
      <c r="K160" s="219" t="s">
        <v>740</v>
      </c>
      <c r="L160" s="219" t="s">
        <v>955</v>
      </c>
    </row>
    <row r="161" spans="11:12" x14ac:dyDescent="0.3">
      <c r="K161" s="219" t="s">
        <v>741</v>
      </c>
      <c r="L161" s="219" t="s">
        <v>956</v>
      </c>
    </row>
    <row r="162" spans="11:12" x14ac:dyDescent="0.3">
      <c r="K162" s="219" t="s">
        <v>742</v>
      </c>
      <c r="L162" s="219" t="s">
        <v>957</v>
      </c>
    </row>
    <row r="163" spans="11:12" x14ac:dyDescent="0.3">
      <c r="K163" s="219" t="s">
        <v>743</v>
      </c>
      <c r="L163" s="219" t="s">
        <v>958</v>
      </c>
    </row>
    <row r="164" spans="11:12" x14ac:dyDescent="0.3">
      <c r="K164" s="219" t="s">
        <v>744</v>
      </c>
      <c r="L164" s="219" t="s">
        <v>959</v>
      </c>
    </row>
    <row r="165" spans="11:12" x14ac:dyDescent="0.3">
      <c r="K165" s="219" t="s">
        <v>745</v>
      </c>
      <c r="L165" s="219" t="s">
        <v>960</v>
      </c>
    </row>
    <row r="166" spans="11:12" x14ac:dyDescent="0.3">
      <c r="K166" s="219" t="s">
        <v>746</v>
      </c>
      <c r="L166" s="219" t="s">
        <v>961</v>
      </c>
    </row>
    <row r="167" spans="11:12" x14ac:dyDescent="0.3">
      <c r="K167" s="219" t="s">
        <v>747</v>
      </c>
      <c r="L167" s="219" t="s">
        <v>962</v>
      </c>
    </row>
    <row r="168" spans="11:12" x14ac:dyDescent="0.3">
      <c r="K168" s="219" t="s">
        <v>748</v>
      </c>
      <c r="L168" s="219" t="s">
        <v>963</v>
      </c>
    </row>
    <row r="169" spans="11:12" x14ac:dyDescent="0.3">
      <c r="K169" s="219" t="s">
        <v>749</v>
      </c>
      <c r="L169" s="219" t="s">
        <v>964</v>
      </c>
    </row>
    <row r="170" spans="11:12" x14ac:dyDescent="0.3">
      <c r="K170" s="219" t="s">
        <v>750</v>
      </c>
      <c r="L170" s="219" t="s">
        <v>965</v>
      </c>
    </row>
    <row r="171" spans="11:12" x14ac:dyDescent="0.3">
      <c r="K171" s="219" t="s">
        <v>751</v>
      </c>
      <c r="L171" s="219" t="s">
        <v>966</v>
      </c>
    </row>
    <row r="172" spans="11:12" x14ac:dyDescent="0.3">
      <c r="K172" s="219" t="s">
        <v>752</v>
      </c>
      <c r="L172" s="219" t="s">
        <v>967</v>
      </c>
    </row>
    <row r="173" spans="11:12" x14ac:dyDescent="0.3">
      <c r="K173" s="219" t="s">
        <v>753</v>
      </c>
      <c r="L173" s="219" t="s">
        <v>968</v>
      </c>
    </row>
    <row r="174" spans="11:12" x14ac:dyDescent="0.3">
      <c r="K174" s="219" t="s">
        <v>754</v>
      </c>
      <c r="L174" s="219" t="s">
        <v>969</v>
      </c>
    </row>
    <row r="175" spans="11:12" x14ac:dyDescent="0.3">
      <c r="K175" s="219" t="s">
        <v>755</v>
      </c>
      <c r="L175" s="219" t="s">
        <v>970</v>
      </c>
    </row>
    <row r="176" spans="11:12" x14ac:dyDescent="0.3">
      <c r="K176" s="219" t="s">
        <v>756</v>
      </c>
      <c r="L176" s="219" t="s">
        <v>971</v>
      </c>
    </row>
    <row r="177" spans="11:12" x14ac:dyDescent="0.3">
      <c r="K177" s="219" t="s">
        <v>757</v>
      </c>
      <c r="L177" s="219" t="s">
        <v>972</v>
      </c>
    </row>
    <row r="178" spans="11:12" x14ac:dyDescent="0.3">
      <c r="K178" s="219" t="s">
        <v>758</v>
      </c>
      <c r="L178" s="219" t="s">
        <v>973</v>
      </c>
    </row>
    <row r="179" spans="11:12" x14ac:dyDescent="0.3">
      <c r="K179" s="219" t="s">
        <v>759</v>
      </c>
      <c r="L179" s="219" t="s">
        <v>974</v>
      </c>
    </row>
    <row r="180" spans="11:12" x14ac:dyDescent="0.3">
      <c r="K180" s="219" t="s">
        <v>760</v>
      </c>
      <c r="L180" s="219" t="s">
        <v>975</v>
      </c>
    </row>
    <row r="181" spans="11:12" x14ac:dyDescent="0.3">
      <c r="K181" s="219" t="s">
        <v>761</v>
      </c>
      <c r="L181" s="219" t="s">
        <v>976</v>
      </c>
    </row>
    <row r="182" spans="11:12" x14ac:dyDescent="0.3">
      <c r="K182" s="219" t="s">
        <v>762</v>
      </c>
      <c r="L182" s="219" t="s">
        <v>977</v>
      </c>
    </row>
    <row r="183" spans="11:12" x14ac:dyDescent="0.3">
      <c r="K183" s="219" t="s">
        <v>763</v>
      </c>
      <c r="L183" s="219" t="s">
        <v>978</v>
      </c>
    </row>
    <row r="184" spans="11:12" x14ac:dyDescent="0.3">
      <c r="K184" s="219" t="s">
        <v>764</v>
      </c>
      <c r="L184" s="219" t="s">
        <v>979</v>
      </c>
    </row>
    <row r="185" spans="11:12" x14ac:dyDescent="0.3">
      <c r="K185" s="219" t="s">
        <v>765</v>
      </c>
      <c r="L185" s="219" t="s">
        <v>980</v>
      </c>
    </row>
    <row r="186" spans="11:12" x14ac:dyDescent="0.3">
      <c r="K186" s="219" t="s">
        <v>766</v>
      </c>
      <c r="L186" s="219" t="s">
        <v>981</v>
      </c>
    </row>
    <row r="187" spans="11:12" x14ac:dyDescent="0.3">
      <c r="K187" s="219" t="s">
        <v>767</v>
      </c>
      <c r="L187" s="219" t="s">
        <v>982</v>
      </c>
    </row>
    <row r="188" spans="11:12" x14ac:dyDescent="0.3">
      <c r="K188" s="219" t="s">
        <v>768</v>
      </c>
      <c r="L188" s="219" t="s">
        <v>983</v>
      </c>
    </row>
    <row r="189" spans="11:12" x14ac:dyDescent="0.3">
      <c r="K189" s="219" t="s">
        <v>769</v>
      </c>
      <c r="L189" s="219" t="s">
        <v>984</v>
      </c>
    </row>
    <row r="190" spans="11:12" x14ac:dyDescent="0.3">
      <c r="K190" s="219" t="s">
        <v>770</v>
      </c>
      <c r="L190" s="219" t="s">
        <v>985</v>
      </c>
    </row>
    <row r="191" spans="11:12" x14ac:dyDescent="0.3">
      <c r="K191" s="219" t="s">
        <v>771</v>
      </c>
      <c r="L191" s="219" t="s">
        <v>986</v>
      </c>
    </row>
    <row r="192" spans="11:12" x14ac:dyDescent="0.3">
      <c r="K192" s="219" t="s">
        <v>772</v>
      </c>
      <c r="L192" s="219" t="s">
        <v>987</v>
      </c>
    </row>
    <row r="193" spans="11:12" x14ac:dyDescent="0.3">
      <c r="K193" s="219" t="s">
        <v>773</v>
      </c>
      <c r="L193" s="219" t="s">
        <v>988</v>
      </c>
    </row>
    <row r="194" spans="11:12" x14ac:dyDescent="0.3">
      <c r="K194" s="219" t="s">
        <v>774</v>
      </c>
      <c r="L194" s="219" t="s">
        <v>989</v>
      </c>
    </row>
    <row r="195" spans="11:12" x14ac:dyDescent="0.3">
      <c r="K195" s="219" t="s">
        <v>775</v>
      </c>
      <c r="L195" s="219" t="s">
        <v>990</v>
      </c>
    </row>
    <row r="196" spans="11:12" x14ac:dyDescent="0.3">
      <c r="K196" s="219" t="s">
        <v>776</v>
      </c>
      <c r="L196" s="219" t="s">
        <v>991</v>
      </c>
    </row>
    <row r="197" spans="11:12" x14ac:dyDescent="0.3">
      <c r="K197" s="219" t="s">
        <v>777</v>
      </c>
      <c r="L197" s="219" t="s">
        <v>992</v>
      </c>
    </row>
    <row r="198" spans="11:12" x14ac:dyDescent="0.3">
      <c r="K198" s="219" t="s">
        <v>778</v>
      </c>
      <c r="L198" s="219" t="s">
        <v>993</v>
      </c>
    </row>
    <row r="199" spans="11:12" x14ac:dyDescent="0.3">
      <c r="K199" s="219" t="s">
        <v>779</v>
      </c>
      <c r="L199" s="219" t="s">
        <v>994</v>
      </c>
    </row>
    <row r="200" spans="11:12" x14ac:dyDescent="0.3">
      <c r="K200" s="219" t="s">
        <v>780</v>
      </c>
      <c r="L200" s="219" t="s">
        <v>995</v>
      </c>
    </row>
    <row r="201" spans="11:12" x14ac:dyDescent="0.3">
      <c r="K201" s="219" t="s">
        <v>781</v>
      </c>
      <c r="L201" s="219" t="s">
        <v>996</v>
      </c>
    </row>
    <row r="202" spans="11:12" x14ac:dyDescent="0.3">
      <c r="K202" s="219" t="s">
        <v>782</v>
      </c>
      <c r="L202" s="219" t="s">
        <v>997</v>
      </c>
    </row>
    <row r="203" spans="11:12" x14ac:dyDescent="0.3">
      <c r="K203" s="219" t="s">
        <v>783</v>
      </c>
      <c r="L203" s="219" t="s">
        <v>998</v>
      </c>
    </row>
    <row r="204" spans="11:12" x14ac:dyDescent="0.3">
      <c r="K204" s="219" t="s">
        <v>784</v>
      </c>
      <c r="L204" s="219" t="s">
        <v>999</v>
      </c>
    </row>
    <row r="205" spans="11:12" x14ac:dyDescent="0.3">
      <c r="K205" s="219" t="s">
        <v>785</v>
      </c>
      <c r="L205" s="219" t="s">
        <v>1000</v>
      </c>
    </row>
    <row r="206" spans="11:12" x14ac:dyDescent="0.3">
      <c r="K206" s="219" t="s">
        <v>786</v>
      </c>
      <c r="L206" s="219" t="s">
        <v>1001</v>
      </c>
    </row>
    <row r="207" spans="11:12" x14ac:dyDescent="0.3">
      <c r="K207" s="219" t="s">
        <v>787</v>
      </c>
      <c r="L207" s="219" t="s">
        <v>1002</v>
      </c>
    </row>
    <row r="208" spans="11:12" x14ac:dyDescent="0.3">
      <c r="K208" s="219" t="s">
        <v>788</v>
      </c>
      <c r="L208" s="219" t="s">
        <v>1003</v>
      </c>
    </row>
    <row r="209" spans="11:12" x14ac:dyDescent="0.3">
      <c r="K209" s="219" t="s">
        <v>789</v>
      </c>
      <c r="L209" s="219" t="s">
        <v>1004</v>
      </c>
    </row>
    <row r="210" spans="11:12" x14ac:dyDescent="0.3">
      <c r="K210" s="219" t="s">
        <v>790</v>
      </c>
      <c r="L210" s="219" t="s">
        <v>1005</v>
      </c>
    </row>
    <row r="211" spans="11:12" x14ac:dyDescent="0.3">
      <c r="K211" s="219" t="s">
        <v>791</v>
      </c>
      <c r="L211" s="219" t="s">
        <v>1006</v>
      </c>
    </row>
    <row r="212" spans="11:12" x14ac:dyDescent="0.3">
      <c r="K212" s="219" t="s">
        <v>1210</v>
      </c>
      <c r="L212" s="219" t="s">
        <v>1211</v>
      </c>
    </row>
    <row r="213" spans="11:12" x14ac:dyDescent="0.3">
      <c r="K213" s="219">
        <v>7</v>
      </c>
      <c r="L213" s="219">
        <v>14</v>
      </c>
    </row>
    <row r="214" spans="11:12" x14ac:dyDescent="0.3">
      <c r="K214" s="219" t="s">
        <v>792</v>
      </c>
      <c r="L214" s="219" t="s">
        <v>1007</v>
      </c>
    </row>
    <row r="215" spans="11:12" x14ac:dyDescent="0.3">
      <c r="K215" s="219" t="s">
        <v>793</v>
      </c>
      <c r="L215" s="219" t="s">
        <v>1008</v>
      </c>
    </row>
    <row r="216" spans="11:12" x14ac:dyDescent="0.3">
      <c r="K216" s="219" t="s">
        <v>794</v>
      </c>
      <c r="L216" s="219" t="s">
        <v>1009</v>
      </c>
    </row>
    <row r="217" spans="11:12" x14ac:dyDescent="0.3">
      <c r="K217" s="219" t="s">
        <v>795</v>
      </c>
      <c r="L217" s="219" t="s">
        <v>1010</v>
      </c>
    </row>
    <row r="218" spans="11:12" x14ac:dyDescent="0.3">
      <c r="K218" s="219" t="s">
        <v>796</v>
      </c>
      <c r="L218" s="219" t="s">
        <v>1011</v>
      </c>
    </row>
    <row r="219" spans="11:12" x14ac:dyDescent="0.3">
      <c r="K219" s="219" t="s">
        <v>797</v>
      </c>
      <c r="L219" s="219" t="s">
        <v>1012</v>
      </c>
    </row>
    <row r="220" spans="11:12" x14ac:dyDescent="0.3">
      <c r="K220" s="219" t="s">
        <v>798</v>
      </c>
      <c r="L220" s="219" t="s">
        <v>1013</v>
      </c>
    </row>
    <row r="221" spans="11:12" x14ac:dyDescent="0.3">
      <c r="K221" s="219" t="s">
        <v>799</v>
      </c>
      <c r="L221" s="219" t="s">
        <v>1014</v>
      </c>
    </row>
    <row r="222" spans="11:12" x14ac:dyDescent="0.3">
      <c r="K222" s="219" t="s">
        <v>800</v>
      </c>
      <c r="L222" s="219" t="s">
        <v>1015</v>
      </c>
    </row>
    <row r="223" spans="11:12" x14ac:dyDescent="0.3">
      <c r="K223" s="219" t="s">
        <v>801</v>
      </c>
      <c r="L223" s="219" t="s">
        <v>1016</v>
      </c>
    </row>
    <row r="224" spans="11:12" x14ac:dyDescent="0.3">
      <c r="K224" s="219" t="s">
        <v>802</v>
      </c>
      <c r="L224" s="219" t="s">
        <v>1017</v>
      </c>
    </row>
    <row r="225" spans="11:12" x14ac:dyDescent="0.3">
      <c r="K225" s="219" t="s">
        <v>803</v>
      </c>
      <c r="L225" s="219" t="s">
        <v>1018</v>
      </c>
    </row>
    <row r="226" spans="11:12" x14ac:dyDescent="0.3">
      <c r="K226" s="219" t="s">
        <v>804</v>
      </c>
      <c r="L226" s="219" t="s">
        <v>1019</v>
      </c>
    </row>
    <row r="227" spans="11:12" x14ac:dyDescent="0.3">
      <c r="K227" s="219" t="s">
        <v>805</v>
      </c>
      <c r="L227" s="219" t="s">
        <v>1020</v>
      </c>
    </row>
    <row r="228" spans="11:12" x14ac:dyDescent="0.3">
      <c r="K228" s="219" t="s">
        <v>806</v>
      </c>
      <c r="L228" s="219" t="s">
        <v>1021</v>
      </c>
    </row>
    <row r="229" spans="11:12" x14ac:dyDescent="0.3">
      <c r="K229" s="219" t="s">
        <v>807</v>
      </c>
      <c r="L229" s="219" t="s">
        <v>1022</v>
      </c>
    </row>
    <row r="230" spans="11:12" x14ac:dyDescent="0.3">
      <c r="K230" s="219" t="s">
        <v>808</v>
      </c>
      <c r="L230" s="219" t="s">
        <v>1023</v>
      </c>
    </row>
    <row r="231" spans="11:12" x14ac:dyDescent="0.3">
      <c r="K231" s="219" t="s">
        <v>809</v>
      </c>
      <c r="L231" s="219" t="s">
        <v>1024</v>
      </c>
    </row>
    <row r="232" spans="11:12" x14ac:dyDescent="0.3">
      <c r="K232" s="219" t="s">
        <v>810</v>
      </c>
      <c r="L232" s="219" t="s">
        <v>1025</v>
      </c>
    </row>
    <row r="233" spans="11:12" x14ac:dyDescent="0.3">
      <c r="K233" s="219" t="s">
        <v>811</v>
      </c>
      <c r="L233" s="219" t="s">
        <v>1026</v>
      </c>
    </row>
    <row r="234" spans="11:12" x14ac:dyDescent="0.3">
      <c r="K234" s="219" t="s">
        <v>812</v>
      </c>
      <c r="L234" s="219" t="s">
        <v>1027</v>
      </c>
    </row>
    <row r="235" spans="11:12" x14ac:dyDescent="0.3">
      <c r="K235" s="219" t="s">
        <v>813</v>
      </c>
      <c r="L235" s="219" t="s">
        <v>1028</v>
      </c>
    </row>
    <row r="236" spans="11:12" x14ac:dyDescent="0.3">
      <c r="K236" s="219" t="s">
        <v>814</v>
      </c>
      <c r="L236" s="219" t="s">
        <v>1029</v>
      </c>
    </row>
    <row r="237" spans="11:12" x14ac:dyDescent="0.3">
      <c r="K237" s="219" t="s">
        <v>815</v>
      </c>
      <c r="L237" s="219" t="s">
        <v>1030</v>
      </c>
    </row>
    <row r="238" spans="11:12" x14ac:dyDescent="0.3">
      <c r="K238" s="219" t="s">
        <v>816</v>
      </c>
      <c r="L238" s="219" t="s">
        <v>1031</v>
      </c>
    </row>
    <row r="239" spans="11:12" x14ac:dyDescent="0.3">
      <c r="K239" s="219" t="s">
        <v>817</v>
      </c>
      <c r="L239" s="219" t="s">
        <v>1032</v>
      </c>
    </row>
    <row r="240" spans="11:12" x14ac:dyDescent="0.3">
      <c r="K240" s="219" t="s">
        <v>818</v>
      </c>
      <c r="L240" s="219" t="s">
        <v>1033</v>
      </c>
    </row>
    <row r="241" spans="11:12" x14ac:dyDescent="0.3">
      <c r="K241" s="219" t="s">
        <v>819</v>
      </c>
      <c r="L241" s="219" t="s">
        <v>1034</v>
      </c>
    </row>
    <row r="242" spans="11:12" x14ac:dyDescent="0.3">
      <c r="K242" s="219" t="s">
        <v>820</v>
      </c>
      <c r="L242" s="219" t="s">
        <v>1035</v>
      </c>
    </row>
    <row r="243" spans="11:12" x14ac:dyDescent="0.3">
      <c r="K243" s="219" t="s">
        <v>821</v>
      </c>
      <c r="L243" s="219" t="s">
        <v>1036</v>
      </c>
    </row>
    <row r="244" spans="11:12" x14ac:dyDescent="0.3">
      <c r="K244" s="219" t="s">
        <v>822</v>
      </c>
      <c r="L244" s="219" t="s">
        <v>1037</v>
      </c>
    </row>
    <row r="245" spans="11:12" x14ac:dyDescent="0.3">
      <c r="K245" s="219" t="s">
        <v>823</v>
      </c>
      <c r="L245" s="219" t="s">
        <v>1038</v>
      </c>
    </row>
    <row r="246" spans="11:12" x14ac:dyDescent="0.3">
      <c r="K246" s="219" t="s">
        <v>824</v>
      </c>
      <c r="L246" s="219" t="s">
        <v>1039</v>
      </c>
    </row>
    <row r="247" spans="11:12" x14ac:dyDescent="0.3">
      <c r="K247" s="219" t="s">
        <v>825</v>
      </c>
      <c r="L247" s="219" t="s">
        <v>1040</v>
      </c>
    </row>
    <row r="248" spans="11:12" x14ac:dyDescent="0.3">
      <c r="K248" s="219" t="s">
        <v>826</v>
      </c>
      <c r="L248" s="219" t="s">
        <v>1041</v>
      </c>
    </row>
    <row r="249" spans="11:12" x14ac:dyDescent="0.3">
      <c r="K249" s="219" t="s">
        <v>827</v>
      </c>
      <c r="L249" s="219" t="s">
        <v>1042</v>
      </c>
    </row>
    <row r="250" spans="11:12" x14ac:dyDescent="0.3">
      <c r="K250" s="219" t="s">
        <v>828</v>
      </c>
      <c r="L250" s="219" t="s">
        <v>1043</v>
      </c>
    </row>
    <row r="251" spans="11:12" x14ac:dyDescent="0.3">
      <c r="K251" s="219" t="s">
        <v>829</v>
      </c>
      <c r="L251" s="219" t="s">
        <v>1044</v>
      </c>
    </row>
    <row r="252" spans="11:12" x14ac:dyDescent="0.3">
      <c r="K252" s="219" t="s">
        <v>830</v>
      </c>
      <c r="L252" s="219" t="s">
        <v>1045</v>
      </c>
    </row>
    <row r="253" spans="11:12" x14ac:dyDescent="0.3">
      <c r="K253" s="219" t="s">
        <v>831</v>
      </c>
      <c r="L253" s="219" t="s">
        <v>1046</v>
      </c>
    </row>
    <row r="254" spans="11:12" x14ac:dyDescent="0.3">
      <c r="K254" s="219" t="s">
        <v>832</v>
      </c>
      <c r="L254" s="219" t="s">
        <v>1047</v>
      </c>
    </row>
    <row r="255" spans="11:12" x14ac:dyDescent="0.3">
      <c r="K255" s="219" t="s">
        <v>833</v>
      </c>
      <c r="L255" s="219" t="s">
        <v>1048</v>
      </c>
    </row>
    <row r="256" spans="11:12" x14ac:dyDescent="0.3">
      <c r="K256" s="219" t="s">
        <v>834</v>
      </c>
      <c r="L256" s="219" t="s">
        <v>1049</v>
      </c>
    </row>
    <row r="257" spans="11:12" x14ac:dyDescent="0.3">
      <c r="K257" s="219" t="s">
        <v>835</v>
      </c>
      <c r="L257" s="219" t="s">
        <v>1050</v>
      </c>
    </row>
    <row r="258" spans="11:12" x14ac:dyDescent="0.3">
      <c r="K258" s="219" t="s">
        <v>836</v>
      </c>
      <c r="L258" s="219" t="s">
        <v>1051</v>
      </c>
    </row>
    <row r="259" spans="11:12" x14ac:dyDescent="0.3">
      <c r="K259" s="219" t="s">
        <v>837</v>
      </c>
      <c r="L259" s="219" t="s">
        <v>1052</v>
      </c>
    </row>
    <row r="260" spans="11:12" x14ac:dyDescent="0.3">
      <c r="K260" s="219" t="s">
        <v>838</v>
      </c>
      <c r="L260" s="219" t="s">
        <v>1053</v>
      </c>
    </row>
    <row r="261" spans="11:12" x14ac:dyDescent="0.3">
      <c r="K261" s="219" t="s">
        <v>839</v>
      </c>
      <c r="L261" s="219" t="s">
        <v>1054</v>
      </c>
    </row>
    <row r="262" spans="11:12" x14ac:dyDescent="0.3">
      <c r="K262" s="219" t="s">
        <v>840</v>
      </c>
      <c r="L262" s="219" t="s">
        <v>1055</v>
      </c>
    </row>
    <row r="263" spans="11:12" x14ac:dyDescent="0.3">
      <c r="K263" s="219" t="s">
        <v>841</v>
      </c>
      <c r="L263" s="219" t="s">
        <v>1056</v>
      </c>
    </row>
    <row r="264" spans="11:12" x14ac:dyDescent="0.3">
      <c r="K264" s="219" t="s">
        <v>842</v>
      </c>
      <c r="L264" s="219" t="s">
        <v>1057</v>
      </c>
    </row>
    <row r="265" spans="11:12" x14ac:dyDescent="0.3">
      <c r="K265" s="219" t="s">
        <v>843</v>
      </c>
      <c r="L265" s="219" t="s">
        <v>1058</v>
      </c>
    </row>
    <row r="266" spans="11:12" x14ac:dyDescent="0.3">
      <c r="K266" s="219" t="s">
        <v>844</v>
      </c>
      <c r="L266" s="219" t="s">
        <v>1059</v>
      </c>
    </row>
    <row r="267" spans="11:12" x14ac:dyDescent="0.3">
      <c r="K267" s="219" t="s">
        <v>845</v>
      </c>
      <c r="L267" s="219" t="s">
        <v>1060</v>
      </c>
    </row>
    <row r="268" spans="11:12" x14ac:dyDescent="0.3">
      <c r="K268" s="219" t="s">
        <v>846</v>
      </c>
      <c r="L268" s="219" t="s">
        <v>1061</v>
      </c>
    </row>
    <row r="269" spans="11:12" x14ac:dyDescent="0.3">
      <c r="K269" s="219" t="s">
        <v>847</v>
      </c>
      <c r="L269" s="219" t="s">
        <v>1062</v>
      </c>
    </row>
    <row r="270" spans="11:12" x14ac:dyDescent="0.3">
      <c r="K270" s="219" t="s">
        <v>848</v>
      </c>
      <c r="L270" s="219" t="s">
        <v>1063</v>
      </c>
    </row>
    <row r="271" spans="11:12" x14ac:dyDescent="0.3">
      <c r="K271" s="219" t="s">
        <v>849</v>
      </c>
      <c r="L271" s="219" t="s">
        <v>1064</v>
      </c>
    </row>
    <row r="272" spans="11:12" x14ac:dyDescent="0.3">
      <c r="K272" s="219" t="s">
        <v>850</v>
      </c>
      <c r="L272" s="219" t="s">
        <v>1065</v>
      </c>
    </row>
    <row r="273" spans="11:12" x14ac:dyDescent="0.3">
      <c r="K273" s="219" t="s">
        <v>851</v>
      </c>
      <c r="L273" s="219" t="s">
        <v>1066</v>
      </c>
    </row>
    <row r="274" spans="11:12" x14ac:dyDescent="0.3">
      <c r="K274" s="219" t="s">
        <v>852</v>
      </c>
      <c r="L274" s="219" t="s">
        <v>1067</v>
      </c>
    </row>
    <row r="275" spans="11:12" x14ac:dyDescent="0.3">
      <c r="K275" s="219" t="s">
        <v>853</v>
      </c>
      <c r="L275" s="219" t="s">
        <v>1068</v>
      </c>
    </row>
    <row r="276" spans="11:12" x14ac:dyDescent="0.3">
      <c r="K276" s="219" t="s">
        <v>854</v>
      </c>
      <c r="L276" s="219" t="s">
        <v>1069</v>
      </c>
    </row>
    <row r="277" spans="11:12" x14ac:dyDescent="0.3">
      <c r="K277" s="219" t="s">
        <v>855</v>
      </c>
      <c r="L277" s="219" t="s">
        <v>1070</v>
      </c>
    </row>
    <row r="278" spans="11:12" x14ac:dyDescent="0.3">
      <c r="K278" s="219" t="s">
        <v>856</v>
      </c>
      <c r="L278" s="219" t="s">
        <v>1071</v>
      </c>
    </row>
    <row r="279" spans="11:12" x14ac:dyDescent="0.3">
      <c r="K279" s="219" t="s">
        <v>857</v>
      </c>
      <c r="L279" s="219" t="s">
        <v>1072</v>
      </c>
    </row>
    <row r="280" spans="11:12" x14ac:dyDescent="0.3">
      <c r="K280" s="219" t="s">
        <v>858</v>
      </c>
      <c r="L280" s="219" t="s">
        <v>1073</v>
      </c>
    </row>
    <row r="281" spans="11:12" x14ac:dyDescent="0.3">
      <c r="K281" s="219" t="s">
        <v>859</v>
      </c>
      <c r="L281" s="219" t="s">
        <v>1074</v>
      </c>
    </row>
    <row r="282" spans="11:12" x14ac:dyDescent="0.3">
      <c r="K282" s="219" t="s">
        <v>860</v>
      </c>
      <c r="L282" s="219" t="s">
        <v>1075</v>
      </c>
    </row>
    <row r="283" spans="11:12" x14ac:dyDescent="0.3">
      <c r="K283" s="219" t="s">
        <v>861</v>
      </c>
      <c r="L283" s="219" t="s">
        <v>1076</v>
      </c>
    </row>
    <row r="284" spans="11:12" x14ac:dyDescent="0.3">
      <c r="K284" s="219" t="s">
        <v>862</v>
      </c>
      <c r="L284" s="219" t="s">
        <v>1077</v>
      </c>
    </row>
    <row r="285" spans="11:12" x14ac:dyDescent="0.3">
      <c r="K285" s="219" t="s">
        <v>863</v>
      </c>
      <c r="L285" s="219" t="s">
        <v>1078</v>
      </c>
    </row>
    <row r="286" spans="11:12" x14ac:dyDescent="0.3">
      <c r="K286" s="219" t="s">
        <v>864</v>
      </c>
      <c r="L286" s="219" t="s">
        <v>1079</v>
      </c>
    </row>
    <row r="287" spans="11:12" x14ac:dyDescent="0.3">
      <c r="K287" s="219" t="s">
        <v>865</v>
      </c>
      <c r="L287" s="219" t="s">
        <v>1080</v>
      </c>
    </row>
    <row r="288" spans="11:12" x14ac:dyDescent="0.3">
      <c r="K288" s="219" t="s">
        <v>866</v>
      </c>
      <c r="L288" s="219" t="s">
        <v>1081</v>
      </c>
    </row>
    <row r="289" spans="11:12" x14ac:dyDescent="0.3">
      <c r="K289" s="219" t="s">
        <v>867</v>
      </c>
      <c r="L289" s="219" t="s">
        <v>1082</v>
      </c>
    </row>
    <row r="290" spans="11:12" x14ac:dyDescent="0.3">
      <c r="K290" s="219" t="s">
        <v>868</v>
      </c>
      <c r="L290" s="219" t="s">
        <v>1083</v>
      </c>
    </row>
    <row r="291" spans="11:12" x14ac:dyDescent="0.3">
      <c r="K291" s="219" t="s">
        <v>869</v>
      </c>
      <c r="L291" s="219" t="s">
        <v>1084</v>
      </c>
    </row>
    <row r="292" spans="11:12" x14ac:dyDescent="0.3">
      <c r="K292" s="219" t="s">
        <v>870</v>
      </c>
      <c r="L292" s="219" t="s">
        <v>1085</v>
      </c>
    </row>
    <row r="293" spans="11:12" x14ac:dyDescent="0.3">
      <c r="K293" s="219" t="s">
        <v>871</v>
      </c>
      <c r="L293" s="219" t="s">
        <v>1086</v>
      </c>
    </row>
    <row r="294" spans="11:12" x14ac:dyDescent="0.3">
      <c r="K294" s="219" t="s">
        <v>872</v>
      </c>
      <c r="L294" s="219" t="s">
        <v>1087</v>
      </c>
    </row>
    <row r="295" spans="11:12" x14ac:dyDescent="0.3">
      <c r="K295" s="219" t="s">
        <v>873</v>
      </c>
      <c r="L295" s="219" t="s">
        <v>1088</v>
      </c>
    </row>
    <row r="296" spans="11:12" x14ac:dyDescent="0.3">
      <c r="K296" s="219" t="s">
        <v>1212</v>
      </c>
      <c r="L296" s="219" t="s">
        <v>1213</v>
      </c>
    </row>
  </sheetData>
  <sheetProtection password="D62B" sheet="1" objects="1" scenarios="1" selectLockedCells="1" selectUnlockedCells="1"/>
  <pageMargins left="0.7" right="0.7" top="0.78740157499999996" bottom="0.78740157499999996" header="0.3" footer="0.3"/>
  <pageSetup paperSize="9" orientation="portrait" r:id="rId1"/>
  <ignoredErrors>
    <ignoredError sqref="K213:K295 K102:K103 K107:K108 K5:K7 K122:K211 K111:K112 K115:K116 K119 K72:K78 K88:K89 K44:K51 K59:K65"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417DBE"/>
  </sheetPr>
  <dimension ref="B1:T407"/>
  <sheetViews>
    <sheetView showGridLines="0" view="pageBreakPreview" zoomScaleNormal="100" zoomScaleSheetLayoutView="100" workbookViewId="0"/>
  </sheetViews>
  <sheetFormatPr baseColWidth="10" defaultColWidth="9" defaultRowHeight="16.5" x14ac:dyDescent="0.3"/>
  <cols>
    <col min="1" max="1" width="1.125" style="13" customWidth="1"/>
    <col min="2" max="2" width="8.375" style="14" customWidth="1"/>
    <col min="3" max="3" width="1.25" style="13" customWidth="1"/>
    <col min="4" max="4" width="93.625" style="13" customWidth="1"/>
    <col min="5" max="5" width="1.25" style="13" customWidth="1"/>
    <col min="6" max="6" width="25.625" style="13" customWidth="1"/>
    <col min="7" max="7" width="1.25" style="13" customWidth="1"/>
    <col min="8" max="8" width="25.625" style="15" customWidth="1"/>
    <col min="9" max="9" width="1.25" style="13" customWidth="1"/>
    <col min="10" max="10" width="25.625" style="13" customWidth="1"/>
    <col min="11" max="11" width="1.25" style="13" customWidth="1"/>
    <col min="12" max="12" width="25.625" style="16" customWidth="1"/>
    <col min="13" max="13" width="1.25" style="13" customWidth="1"/>
    <col min="14" max="14" width="25.625" style="16" customWidth="1"/>
    <col min="15" max="15" width="1.25" style="13" customWidth="1"/>
    <col min="16" max="16" width="25.625" style="13" customWidth="1"/>
    <col min="17" max="17" width="1.25" style="15" customWidth="1"/>
    <col min="18" max="18" width="3.75" style="33" customWidth="1"/>
    <col min="19" max="19" width="1.25" style="16" customWidth="1"/>
    <col min="20" max="16384" width="9" style="13"/>
  </cols>
  <sheetData>
    <row r="1" spans="2:19" ht="29.25" x14ac:dyDescent="0.3">
      <c r="B1" s="11" t="s">
        <v>1174</v>
      </c>
      <c r="C1" s="12"/>
      <c r="D1" s="11"/>
      <c r="E1" s="11"/>
      <c r="F1" s="11"/>
      <c r="G1" s="11"/>
      <c r="H1" s="11"/>
      <c r="I1" s="11"/>
      <c r="J1" s="11"/>
      <c r="K1" s="11"/>
      <c r="L1" s="11"/>
      <c r="M1" s="11"/>
      <c r="N1" s="11"/>
      <c r="O1" s="11"/>
      <c r="P1" s="11"/>
      <c r="Q1" s="11"/>
      <c r="R1" s="56"/>
      <c r="S1" s="34"/>
    </row>
    <row r="2" spans="2:19" x14ac:dyDescent="0.3">
      <c r="L2" s="15"/>
      <c r="N2" s="13"/>
      <c r="Q2" s="16"/>
    </row>
    <row r="3" spans="2:19" ht="29.25" x14ac:dyDescent="0.3">
      <c r="B3" s="17" t="s">
        <v>14</v>
      </c>
      <c r="C3" s="18"/>
      <c r="F3" s="18"/>
      <c r="L3" s="15"/>
      <c r="N3" s="13"/>
      <c r="Q3" s="16"/>
    </row>
    <row r="4" spans="2:19" x14ac:dyDescent="0.3">
      <c r="F4" s="19"/>
      <c r="H4" s="20"/>
      <c r="L4" s="15"/>
      <c r="N4" s="13"/>
      <c r="Q4" s="16"/>
    </row>
    <row r="5" spans="2:19" ht="25.5" x14ac:dyDescent="0.3">
      <c r="B5" s="4" t="s">
        <v>15</v>
      </c>
      <c r="C5" s="12"/>
      <c r="D5" s="4"/>
      <c r="E5" s="4"/>
      <c r="F5" s="4"/>
      <c r="G5" s="4"/>
      <c r="H5" s="6"/>
      <c r="I5" s="4"/>
      <c r="J5" s="4"/>
      <c r="K5" s="4"/>
      <c r="L5" s="21"/>
      <c r="M5" s="4"/>
      <c r="N5" s="22"/>
      <c r="O5" s="4"/>
      <c r="P5" s="22"/>
      <c r="Q5" s="21"/>
      <c r="R5" s="40"/>
    </row>
    <row r="6" spans="2:19" x14ac:dyDescent="0.3">
      <c r="L6" s="15"/>
      <c r="N6" s="13"/>
      <c r="Q6" s="16"/>
    </row>
    <row r="7" spans="2:19" x14ac:dyDescent="0.3">
      <c r="B7" s="23">
        <v>1</v>
      </c>
      <c r="C7" s="24"/>
      <c r="D7" s="24" t="s">
        <v>16</v>
      </c>
      <c r="L7" s="15"/>
      <c r="N7" s="13"/>
      <c r="Q7" s="16"/>
    </row>
    <row r="8" spans="2:19" x14ac:dyDescent="0.3">
      <c r="B8" s="23">
        <v>2</v>
      </c>
      <c r="C8" s="24"/>
      <c r="D8" s="24" t="s">
        <v>17</v>
      </c>
      <c r="L8" s="15"/>
      <c r="N8" s="13"/>
      <c r="Q8" s="16"/>
    </row>
    <row r="9" spans="2:19" x14ac:dyDescent="0.3">
      <c r="B9" s="23">
        <v>3</v>
      </c>
      <c r="C9" s="24"/>
      <c r="D9" s="24" t="s">
        <v>18</v>
      </c>
      <c r="L9" s="15"/>
      <c r="N9" s="13"/>
      <c r="Q9" s="16"/>
    </row>
    <row r="10" spans="2:19" x14ac:dyDescent="0.3">
      <c r="B10" s="23">
        <v>4</v>
      </c>
      <c r="C10" s="25"/>
      <c r="D10" s="24" t="s">
        <v>19</v>
      </c>
      <c r="L10" s="15"/>
      <c r="N10" s="13"/>
      <c r="Q10" s="16"/>
    </row>
    <row r="11" spans="2:19" x14ac:dyDescent="0.3">
      <c r="B11" s="23">
        <v>5</v>
      </c>
      <c r="C11" s="25"/>
      <c r="D11" s="24" t="s">
        <v>20</v>
      </c>
      <c r="L11" s="15"/>
      <c r="N11" s="13"/>
      <c r="Q11" s="16"/>
    </row>
    <row r="12" spans="2:19" x14ac:dyDescent="0.3">
      <c r="B12" s="23">
        <v>6</v>
      </c>
      <c r="C12" s="24"/>
      <c r="D12" s="24" t="s">
        <v>21</v>
      </c>
      <c r="L12" s="15"/>
      <c r="N12" s="13"/>
      <c r="Q12" s="16"/>
    </row>
    <row r="13" spans="2:19" x14ac:dyDescent="0.3">
      <c r="B13" s="23">
        <v>7</v>
      </c>
      <c r="C13" s="24"/>
      <c r="D13" s="24" t="s">
        <v>1237</v>
      </c>
      <c r="L13" s="15"/>
      <c r="N13" s="13"/>
      <c r="Q13" s="16"/>
    </row>
    <row r="14" spans="2:19" x14ac:dyDescent="0.3">
      <c r="L14" s="15"/>
      <c r="N14" s="13"/>
      <c r="Q14" s="16"/>
    </row>
    <row r="15" spans="2:19" ht="25.5" x14ac:dyDescent="0.3">
      <c r="B15" s="26">
        <f>B7</f>
        <v>1</v>
      </c>
      <c r="C15" s="5"/>
      <c r="D15" s="4" t="str">
        <f>D7</f>
        <v>Allgemeine Informationen zum Gasfernleitungsnetzbetreiber</v>
      </c>
      <c r="E15" s="4"/>
      <c r="F15" s="4"/>
      <c r="G15" s="4"/>
      <c r="H15" s="6"/>
      <c r="I15" s="4"/>
      <c r="J15" s="4"/>
      <c r="K15" s="4"/>
      <c r="L15" s="21"/>
      <c r="M15" s="4"/>
      <c r="N15" s="22"/>
      <c r="O15" s="4"/>
      <c r="P15" s="22"/>
      <c r="Q15" s="21"/>
      <c r="R15" s="40"/>
    </row>
    <row r="16" spans="2:19" x14ac:dyDescent="0.3">
      <c r="B16" s="13"/>
      <c r="L16" s="15"/>
      <c r="N16" s="13"/>
      <c r="O16" s="16"/>
    </row>
    <row r="17" spans="2:19" x14ac:dyDescent="0.3">
      <c r="B17" s="62" t="s">
        <v>659</v>
      </c>
      <c r="D17" s="24" t="s">
        <v>22</v>
      </c>
      <c r="E17" s="24"/>
      <c r="F17" s="141"/>
      <c r="G17" s="24"/>
      <c r="H17" s="27"/>
      <c r="I17" s="24"/>
      <c r="K17" s="24"/>
      <c r="L17" s="15"/>
      <c r="M17" s="24"/>
      <c r="N17" s="13"/>
      <c r="O17" s="16"/>
      <c r="S17" s="13"/>
    </row>
    <row r="18" spans="2:19" x14ac:dyDescent="0.3">
      <c r="F18" s="33"/>
      <c r="L18" s="15"/>
      <c r="N18" s="13"/>
      <c r="O18" s="16"/>
      <c r="S18" s="13"/>
    </row>
    <row r="19" spans="2:19" x14ac:dyDescent="0.3">
      <c r="B19" s="62" t="s">
        <v>660</v>
      </c>
      <c r="D19" s="24" t="s">
        <v>23</v>
      </c>
      <c r="E19" s="24"/>
      <c r="F19" s="33"/>
      <c r="G19" s="24"/>
      <c r="I19" s="24"/>
      <c r="K19" s="24"/>
      <c r="L19" s="15"/>
      <c r="M19" s="24"/>
      <c r="N19" s="13"/>
      <c r="O19" s="16"/>
      <c r="S19" s="13"/>
    </row>
    <row r="20" spans="2:19" x14ac:dyDescent="0.3">
      <c r="F20" s="37"/>
      <c r="L20" s="15"/>
      <c r="N20" s="13"/>
      <c r="O20" s="16"/>
      <c r="S20" s="13"/>
    </row>
    <row r="21" spans="2:19" x14ac:dyDescent="0.3">
      <c r="B21" s="100" t="s">
        <v>661</v>
      </c>
      <c r="D21" s="13" t="s">
        <v>24</v>
      </c>
      <c r="F21" s="142"/>
      <c r="L21" s="15"/>
      <c r="N21" s="13"/>
      <c r="O21" s="16"/>
      <c r="S21" s="13"/>
    </row>
    <row r="22" spans="2:19" x14ac:dyDescent="0.3">
      <c r="B22" s="100" t="s">
        <v>662</v>
      </c>
      <c r="D22" s="13" t="s">
        <v>25</v>
      </c>
      <c r="F22" s="143" t="s">
        <v>26</v>
      </c>
      <c r="L22" s="15"/>
      <c r="N22" s="13"/>
      <c r="O22" s="16"/>
      <c r="S22" s="13"/>
    </row>
    <row r="23" spans="2:19" ht="16.5" customHeight="1" x14ac:dyDescent="0.3">
      <c r="B23" s="100" t="s">
        <v>663</v>
      </c>
      <c r="D23" s="13" t="s">
        <v>27</v>
      </c>
      <c r="F23" s="144"/>
      <c r="L23" s="15"/>
      <c r="N23" s="13"/>
      <c r="O23" s="16"/>
      <c r="S23" s="13"/>
    </row>
    <row r="24" spans="2:19" x14ac:dyDescent="0.3">
      <c r="B24" s="100" t="s">
        <v>664</v>
      </c>
      <c r="D24" s="13" t="s">
        <v>28</v>
      </c>
      <c r="F24" s="144"/>
      <c r="L24" s="15"/>
      <c r="N24" s="13"/>
      <c r="O24" s="16"/>
      <c r="S24" s="13"/>
    </row>
    <row r="25" spans="2:19" x14ac:dyDescent="0.3">
      <c r="B25" s="100" t="s">
        <v>1191</v>
      </c>
      <c r="D25" s="13" t="s">
        <v>1295</v>
      </c>
      <c r="F25" s="141"/>
      <c r="L25" s="15"/>
      <c r="N25" s="13"/>
      <c r="O25" s="16"/>
      <c r="S25" s="13"/>
    </row>
    <row r="26" spans="2:19" x14ac:dyDescent="0.3">
      <c r="B26" s="100" t="s">
        <v>1192</v>
      </c>
      <c r="D26" s="132" t="s">
        <v>1296</v>
      </c>
      <c r="F26" s="141"/>
      <c r="L26" s="15"/>
      <c r="N26" s="13"/>
      <c r="O26" s="16"/>
      <c r="S26" s="13"/>
    </row>
    <row r="27" spans="2:19" x14ac:dyDescent="0.3">
      <c r="B27" s="100" t="s">
        <v>1297</v>
      </c>
      <c r="D27" s="132" t="s">
        <v>1189</v>
      </c>
      <c r="F27" s="145" t="s">
        <v>1195</v>
      </c>
      <c r="L27" s="15"/>
      <c r="N27" s="13"/>
      <c r="O27" s="16"/>
      <c r="S27" s="13"/>
    </row>
    <row r="28" spans="2:19" x14ac:dyDescent="0.3">
      <c r="B28" s="100" t="s">
        <v>1298</v>
      </c>
      <c r="D28" s="132" t="s">
        <v>1190</v>
      </c>
      <c r="F28" s="146"/>
      <c r="G28" s="33"/>
      <c r="H28" s="29">
        <v>1</v>
      </c>
      <c r="L28" s="15"/>
      <c r="N28" s="13"/>
      <c r="O28" s="16"/>
      <c r="S28" s="13"/>
    </row>
    <row r="29" spans="2:19" x14ac:dyDescent="0.3">
      <c r="B29" s="100"/>
      <c r="D29" s="132"/>
      <c r="F29" s="47"/>
      <c r="G29" s="33"/>
      <c r="H29" s="29"/>
      <c r="L29" s="15"/>
      <c r="N29" s="13"/>
      <c r="O29" s="16"/>
      <c r="S29" s="13"/>
    </row>
    <row r="30" spans="2:19" ht="33" x14ac:dyDescent="0.3">
      <c r="B30" s="62" t="s">
        <v>1247</v>
      </c>
      <c r="D30" s="133" t="s">
        <v>1722</v>
      </c>
      <c r="F30" s="47"/>
      <c r="G30" s="33"/>
      <c r="H30" s="29"/>
      <c r="L30" s="15"/>
      <c r="N30" s="13"/>
      <c r="O30" s="16"/>
      <c r="S30" s="13"/>
    </row>
    <row r="31" spans="2:19" x14ac:dyDescent="0.3">
      <c r="B31" s="63"/>
      <c r="D31" s="132"/>
      <c r="F31" s="47"/>
      <c r="G31" s="33"/>
      <c r="H31" s="29"/>
      <c r="L31" s="15"/>
      <c r="N31" s="13"/>
      <c r="O31" s="16"/>
      <c r="S31" s="13"/>
    </row>
    <row r="32" spans="2:19" x14ac:dyDescent="0.3">
      <c r="B32" s="63" t="s">
        <v>1248</v>
      </c>
      <c r="D32" s="132" t="s">
        <v>1281</v>
      </c>
      <c r="F32" s="142"/>
      <c r="G32" s="33"/>
      <c r="H32" s="29"/>
      <c r="L32" s="15"/>
      <c r="N32" s="13"/>
      <c r="O32" s="16"/>
      <c r="S32" s="13"/>
    </row>
    <row r="33" spans="2:19" x14ac:dyDescent="0.3">
      <c r="B33" s="63" t="s">
        <v>1249</v>
      </c>
      <c r="D33" s="132" t="s">
        <v>1282</v>
      </c>
      <c r="F33" s="142"/>
      <c r="G33" s="33"/>
      <c r="H33" s="29"/>
      <c r="L33" s="15"/>
      <c r="N33" s="13"/>
      <c r="O33" s="16"/>
      <c r="S33" s="13"/>
    </row>
    <row r="34" spans="2:19" x14ac:dyDescent="0.3">
      <c r="B34" s="63" t="s">
        <v>1250</v>
      </c>
      <c r="D34" s="132" t="s">
        <v>1283</v>
      </c>
      <c r="F34" s="142"/>
      <c r="G34" s="33"/>
      <c r="H34" s="29"/>
      <c r="L34" s="15"/>
      <c r="N34" s="13"/>
      <c r="O34" s="16"/>
      <c r="S34" s="13"/>
    </row>
    <row r="35" spans="2:19" x14ac:dyDescent="0.3">
      <c r="B35" s="63" t="s">
        <v>1251</v>
      </c>
      <c r="D35" s="132" t="s">
        <v>1284</v>
      </c>
      <c r="F35" s="142"/>
      <c r="G35" s="33"/>
      <c r="H35" s="29"/>
      <c r="L35" s="15"/>
      <c r="N35" s="13"/>
      <c r="O35" s="16"/>
      <c r="S35" s="13"/>
    </row>
    <row r="36" spans="2:19" x14ac:dyDescent="0.3">
      <c r="B36" s="63" t="s">
        <v>1252</v>
      </c>
      <c r="D36" s="132" t="s">
        <v>1285</v>
      </c>
      <c r="F36" s="142"/>
      <c r="G36" s="33"/>
      <c r="H36" s="29"/>
      <c r="L36" s="15"/>
      <c r="N36" s="13"/>
      <c r="O36" s="16"/>
      <c r="S36" s="13"/>
    </row>
    <row r="37" spans="2:19" x14ac:dyDescent="0.3">
      <c r="B37" s="63" t="s">
        <v>1253</v>
      </c>
      <c r="D37" s="132" t="s">
        <v>1286</v>
      </c>
      <c r="F37" s="142"/>
      <c r="G37" s="33"/>
      <c r="H37" s="29"/>
      <c r="L37" s="15"/>
      <c r="N37" s="13"/>
      <c r="O37" s="16"/>
      <c r="S37" s="13"/>
    </row>
    <row r="38" spans="2:19" x14ac:dyDescent="0.3">
      <c r="B38" s="63" t="s">
        <v>1254</v>
      </c>
      <c r="D38" s="132" t="s">
        <v>1287</v>
      </c>
      <c r="F38" s="142"/>
      <c r="G38" s="33"/>
      <c r="H38" s="29"/>
      <c r="L38" s="15"/>
      <c r="N38" s="13"/>
      <c r="O38" s="16"/>
      <c r="S38" s="13"/>
    </row>
    <row r="39" spans="2:19" x14ac:dyDescent="0.3">
      <c r="B39" s="63" t="s">
        <v>1255</v>
      </c>
      <c r="D39" s="132" t="s">
        <v>1288</v>
      </c>
      <c r="F39" s="142"/>
      <c r="G39" s="33"/>
      <c r="H39" s="29"/>
      <c r="L39" s="15"/>
      <c r="N39" s="13"/>
      <c r="O39" s="16"/>
      <c r="S39" s="13"/>
    </row>
    <row r="40" spans="2:19" x14ac:dyDescent="0.3">
      <c r="B40" s="63" t="s">
        <v>1256</v>
      </c>
      <c r="D40" s="132" t="s">
        <v>1289</v>
      </c>
      <c r="F40" s="142"/>
      <c r="G40" s="33"/>
      <c r="H40" s="29"/>
      <c r="L40" s="15"/>
      <c r="N40" s="13"/>
      <c r="O40" s="16"/>
      <c r="S40" s="13"/>
    </row>
    <row r="41" spans="2:19" x14ac:dyDescent="0.3">
      <c r="B41" s="63" t="s">
        <v>1257</v>
      </c>
      <c r="D41" s="132" t="s">
        <v>1290</v>
      </c>
      <c r="F41" s="142"/>
      <c r="G41" s="33"/>
      <c r="H41" s="29"/>
      <c r="L41" s="15"/>
      <c r="N41" s="13"/>
      <c r="O41" s="16"/>
      <c r="S41" s="13"/>
    </row>
    <row r="42" spans="2:19" x14ac:dyDescent="0.3">
      <c r="B42" s="63" t="s">
        <v>1258</v>
      </c>
      <c r="D42" s="132" t="s">
        <v>1291</v>
      </c>
      <c r="F42" s="142"/>
      <c r="G42" s="33"/>
      <c r="H42" s="29"/>
      <c r="L42" s="15"/>
      <c r="N42" s="13"/>
      <c r="O42" s="16"/>
      <c r="S42" s="13"/>
    </row>
    <row r="43" spans="2:19" x14ac:dyDescent="0.3">
      <c r="B43" s="63" t="s">
        <v>1785</v>
      </c>
      <c r="D43" s="132" t="s">
        <v>1786</v>
      </c>
      <c r="F43" s="142"/>
      <c r="G43" s="33"/>
      <c r="H43" s="29"/>
      <c r="L43" s="15"/>
      <c r="N43" s="13"/>
      <c r="O43" s="16"/>
      <c r="S43" s="13"/>
    </row>
    <row r="44" spans="2:19" x14ac:dyDescent="0.3">
      <c r="B44" s="63" t="s">
        <v>1787</v>
      </c>
      <c r="D44" s="132" t="s">
        <v>1788</v>
      </c>
      <c r="F44" s="142"/>
      <c r="G44" s="33"/>
      <c r="H44" s="29"/>
      <c r="L44" s="15"/>
      <c r="N44" s="13"/>
      <c r="O44" s="16"/>
      <c r="S44" s="13"/>
    </row>
    <row r="45" spans="2:19" x14ac:dyDescent="0.3">
      <c r="B45" s="63" t="s">
        <v>1789</v>
      </c>
      <c r="D45" s="132" t="s">
        <v>1790</v>
      </c>
      <c r="F45" s="142"/>
      <c r="G45" s="33"/>
      <c r="H45" s="29"/>
      <c r="L45" s="15"/>
      <c r="N45" s="13"/>
      <c r="O45" s="16"/>
      <c r="S45" s="13"/>
    </row>
    <row r="46" spans="2:19" x14ac:dyDescent="0.3">
      <c r="B46" s="63" t="s">
        <v>1791</v>
      </c>
      <c r="D46" s="132" t="s">
        <v>1792</v>
      </c>
      <c r="F46" s="142"/>
      <c r="G46" s="33"/>
      <c r="H46" s="29"/>
      <c r="L46" s="15"/>
      <c r="N46" s="13"/>
      <c r="O46" s="16"/>
      <c r="S46" s="13"/>
    </row>
    <row r="47" spans="2:19" x14ac:dyDescent="0.3">
      <c r="B47" s="63" t="s">
        <v>1793</v>
      </c>
      <c r="D47" s="132" t="s">
        <v>1794</v>
      </c>
      <c r="F47" s="142"/>
      <c r="G47" s="33"/>
      <c r="H47" s="29"/>
      <c r="L47" s="15"/>
      <c r="N47" s="13"/>
      <c r="O47" s="16"/>
      <c r="S47" s="13"/>
    </row>
    <row r="48" spans="2:19" x14ac:dyDescent="0.3">
      <c r="B48" s="63" t="s">
        <v>1795</v>
      </c>
      <c r="D48" s="132" t="s">
        <v>1796</v>
      </c>
      <c r="F48" s="142"/>
      <c r="G48" s="33"/>
      <c r="H48" s="29"/>
      <c r="L48" s="15"/>
      <c r="N48" s="13"/>
      <c r="O48" s="16"/>
      <c r="S48" s="13"/>
    </row>
    <row r="49" spans="2:19" x14ac:dyDescent="0.3">
      <c r="B49" s="63" t="s">
        <v>1797</v>
      </c>
      <c r="D49" s="132" t="s">
        <v>1798</v>
      </c>
      <c r="F49" s="142"/>
      <c r="G49" s="33"/>
      <c r="H49" s="29"/>
      <c r="L49" s="15"/>
      <c r="N49" s="13"/>
      <c r="O49" s="16"/>
      <c r="S49" s="13"/>
    </row>
    <row r="50" spans="2:19" x14ac:dyDescent="0.3">
      <c r="B50" s="63" t="s">
        <v>1799</v>
      </c>
      <c r="D50" s="132" t="s">
        <v>1800</v>
      </c>
      <c r="F50" s="142"/>
      <c r="G50" s="33"/>
      <c r="H50" s="29"/>
      <c r="L50" s="15"/>
      <c r="N50" s="13"/>
      <c r="O50" s="16"/>
      <c r="S50" s="13"/>
    </row>
    <row r="51" spans="2:19" x14ac:dyDescent="0.3">
      <c r="B51" s="63" t="s">
        <v>1801</v>
      </c>
      <c r="D51" s="132" t="s">
        <v>1802</v>
      </c>
      <c r="F51" s="142"/>
      <c r="G51" s="33"/>
      <c r="H51" s="29"/>
      <c r="L51" s="15"/>
      <c r="N51" s="13"/>
      <c r="O51" s="16"/>
      <c r="S51" s="13"/>
    </row>
    <row r="52" spans="2:19" x14ac:dyDescent="0.3">
      <c r="B52" s="63" t="s">
        <v>1803</v>
      </c>
      <c r="D52" s="132" t="s">
        <v>1804</v>
      </c>
      <c r="F52" s="142"/>
      <c r="G52" s="33"/>
      <c r="H52" s="29"/>
      <c r="L52" s="15"/>
      <c r="N52" s="13"/>
      <c r="O52" s="16"/>
      <c r="S52" s="13"/>
    </row>
    <row r="53" spans="2:19" x14ac:dyDescent="0.3">
      <c r="B53" s="63" t="s">
        <v>1805</v>
      </c>
      <c r="D53" s="132" t="s">
        <v>1806</v>
      </c>
      <c r="F53" s="142"/>
      <c r="G53" s="33"/>
      <c r="H53" s="29"/>
      <c r="L53" s="15"/>
      <c r="N53" s="13"/>
      <c r="O53" s="16"/>
      <c r="S53" s="13"/>
    </row>
    <row r="54" spans="2:19" x14ac:dyDescent="0.3">
      <c r="B54" s="63" t="s">
        <v>1807</v>
      </c>
      <c r="D54" s="132" t="s">
        <v>1808</v>
      </c>
      <c r="F54" s="142"/>
      <c r="G54" s="33"/>
      <c r="H54" s="29"/>
      <c r="L54" s="15"/>
      <c r="N54" s="13"/>
      <c r="O54" s="16"/>
      <c r="S54" s="13"/>
    </row>
    <row r="55" spans="2:19" x14ac:dyDescent="0.3">
      <c r="B55" s="63" t="s">
        <v>1809</v>
      </c>
      <c r="D55" s="132" t="s">
        <v>1810</v>
      </c>
      <c r="F55" s="142"/>
      <c r="G55" s="33"/>
      <c r="H55" s="29"/>
      <c r="L55" s="15"/>
      <c r="N55" s="13"/>
      <c r="O55" s="16"/>
      <c r="S55" s="13"/>
    </row>
    <row r="56" spans="2:19" x14ac:dyDescent="0.3">
      <c r="B56" s="63" t="s">
        <v>1811</v>
      </c>
      <c r="D56" s="132" t="s">
        <v>1812</v>
      </c>
      <c r="F56" s="142"/>
      <c r="G56" s="33"/>
      <c r="H56" s="29"/>
      <c r="L56" s="15"/>
      <c r="N56" s="13"/>
      <c r="O56" s="16"/>
      <c r="S56" s="13"/>
    </row>
    <row r="57" spans="2:19" x14ac:dyDescent="0.3">
      <c r="B57" s="63" t="s">
        <v>1813</v>
      </c>
      <c r="D57" s="132" t="s">
        <v>1814</v>
      </c>
      <c r="F57" s="142"/>
      <c r="G57" s="33"/>
      <c r="H57" s="29"/>
      <c r="L57" s="15"/>
      <c r="N57" s="13"/>
      <c r="O57" s="16"/>
      <c r="S57" s="13"/>
    </row>
    <row r="58" spans="2:19" x14ac:dyDescent="0.3">
      <c r="B58" s="63" t="s">
        <v>1815</v>
      </c>
      <c r="D58" s="132" t="s">
        <v>1816</v>
      </c>
      <c r="F58" s="142"/>
      <c r="G58" s="33"/>
      <c r="H58" s="29"/>
      <c r="L58" s="15"/>
      <c r="N58" s="13"/>
      <c r="O58" s="16"/>
      <c r="S58" s="13"/>
    </row>
    <row r="59" spans="2:19" x14ac:dyDescent="0.3">
      <c r="B59" s="63" t="s">
        <v>1817</v>
      </c>
      <c r="D59" s="132" t="s">
        <v>1818</v>
      </c>
      <c r="F59" s="142"/>
      <c r="G59" s="33"/>
      <c r="H59" s="29"/>
      <c r="L59" s="15"/>
      <c r="N59" s="13"/>
      <c r="O59" s="16"/>
      <c r="S59" s="13"/>
    </row>
    <row r="60" spans="2:19" x14ac:dyDescent="0.3">
      <c r="B60" s="63" t="s">
        <v>1819</v>
      </c>
      <c r="D60" s="132" t="s">
        <v>1820</v>
      </c>
      <c r="F60" s="142"/>
      <c r="G60" s="33"/>
      <c r="H60" s="29"/>
      <c r="L60" s="15"/>
      <c r="N60" s="13"/>
      <c r="O60" s="16"/>
      <c r="S60" s="13"/>
    </row>
    <row r="61" spans="2:19" x14ac:dyDescent="0.3">
      <c r="B61" s="63" t="s">
        <v>1821</v>
      </c>
      <c r="D61" s="132" t="s">
        <v>1822</v>
      </c>
      <c r="F61" s="142"/>
      <c r="G61" s="33"/>
      <c r="H61" s="29"/>
      <c r="L61" s="15"/>
      <c r="N61" s="13"/>
      <c r="O61" s="16"/>
      <c r="S61" s="13"/>
    </row>
    <row r="62" spans="2:19" x14ac:dyDescent="0.3">
      <c r="B62" s="13"/>
      <c r="F62" s="15"/>
      <c r="L62" s="15"/>
      <c r="N62" s="13"/>
      <c r="O62" s="16"/>
      <c r="S62" s="13"/>
    </row>
    <row r="63" spans="2:19" ht="25.5" x14ac:dyDescent="0.3">
      <c r="B63" s="26">
        <f>B8</f>
        <v>2</v>
      </c>
      <c r="C63" s="5"/>
      <c r="D63" s="4" t="str">
        <f>D8</f>
        <v>Jahresarbeit</v>
      </c>
      <c r="E63" s="4"/>
      <c r="F63" s="4"/>
      <c r="G63" s="4"/>
      <c r="H63" s="6"/>
      <c r="I63" s="4"/>
      <c r="J63" s="4"/>
      <c r="K63" s="4"/>
      <c r="L63" s="21"/>
      <c r="M63" s="4"/>
      <c r="N63" s="22"/>
      <c r="O63" s="4"/>
      <c r="P63" s="22"/>
      <c r="Q63" s="21"/>
      <c r="R63" s="40"/>
      <c r="S63" s="13"/>
    </row>
    <row r="64" spans="2:19" x14ac:dyDescent="0.3">
      <c r="F64" s="15"/>
      <c r="S64" s="13"/>
    </row>
    <row r="65" spans="2:19" x14ac:dyDescent="0.3">
      <c r="B65" s="62" t="s">
        <v>665</v>
      </c>
      <c r="D65" s="24" t="s">
        <v>29</v>
      </c>
      <c r="F65" s="15"/>
      <c r="S65" s="13"/>
    </row>
    <row r="66" spans="2:19" x14ac:dyDescent="0.3">
      <c r="D66" s="132"/>
      <c r="F66" s="42"/>
      <c r="G66" s="41"/>
      <c r="H66" s="42"/>
      <c r="I66" s="41"/>
      <c r="J66" s="41"/>
      <c r="K66" s="33"/>
      <c r="L66" s="38"/>
      <c r="S66" s="13"/>
    </row>
    <row r="67" spans="2:19" x14ac:dyDescent="0.3">
      <c r="B67" s="63" t="s">
        <v>666</v>
      </c>
      <c r="D67" s="132" t="s">
        <v>30</v>
      </c>
      <c r="F67" s="147"/>
      <c r="G67" s="104"/>
      <c r="H67" s="81" t="s">
        <v>31</v>
      </c>
      <c r="I67" s="104"/>
      <c r="J67" s="147"/>
      <c r="K67" s="103"/>
      <c r="L67" s="81" t="s">
        <v>32</v>
      </c>
      <c r="S67" s="13"/>
    </row>
    <row r="68" spans="2:19" ht="16.5" customHeight="1" x14ac:dyDescent="0.3">
      <c r="B68" s="63" t="s">
        <v>667</v>
      </c>
      <c r="D68" s="132" t="s">
        <v>33</v>
      </c>
      <c r="F68" s="148"/>
      <c r="G68" s="104"/>
      <c r="H68" s="81" t="s">
        <v>31</v>
      </c>
      <c r="I68" s="104"/>
      <c r="J68" s="148"/>
      <c r="K68" s="103"/>
      <c r="L68" s="81" t="s">
        <v>32</v>
      </c>
      <c r="S68" s="13"/>
    </row>
    <row r="69" spans="2:19" ht="33" x14ac:dyDescent="0.3">
      <c r="B69" s="63" t="s">
        <v>668</v>
      </c>
      <c r="D69" s="134" t="s">
        <v>1723</v>
      </c>
      <c r="F69" s="148"/>
      <c r="G69" s="104"/>
      <c r="H69" s="81" t="s">
        <v>31</v>
      </c>
      <c r="I69" s="104"/>
      <c r="J69" s="148"/>
      <c r="K69" s="103"/>
      <c r="L69" s="81" t="s">
        <v>32</v>
      </c>
      <c r="S69" s="13"/>
    </row>
    <row r="70" spans="2:19" x14ac:dyDescent="0.3">
      <c r="D70" s="132"/>
      <c r="F70" s="84"/>
      <c r="G70" s="87"/>
      <c r="H70" s="81"/>
      <c r="I70" s="87"/>
      <c r="J70" s="84"/>
      <c r="K70" s="103"/>
      <c r="L70" s="81"/>
      <c r="S70" s="13"/>
    </row>
    <row r="71" spans="2:19" x14ac:dyDescent="0.3">
      <c r="B71" s="63" t="s">
        <v>669</v>
      </c>
      <c r="D71" s="135" t="s">
        <v>34</v>
      </c>
      <c r="F71" s="147"/>
      <c r="G71" s="87"/>
      <c r="H71" s="81" t="s">
        <v>31</v>
      </c>
      <c r="I71" s="87"/>
      <c r="J71" s="147"/>
      <c r="K71" s="103"/>
      <c r="L71" s="81" t="s">
        <v>32</v>
      </c>
      <c r="S71" s="13"/>
    </row>
    <row r="72" spans="2:19" ht="33" x14ac:dyDescent="0.3">
      <c r="B72" s="63" t="s">
        <v>670</v>
      </c>
      <c r="D72" s="134" t="s">
        <v>1724</v>
      </c>
      <c r="F72" s="148"/>
      <c r="G72" s="87"/>
      <c r="H72" s="81" t="s">
        <v>31</v>
      </c>
      <c r="I72" s="87"/>
      <c r="J72" s="148"/>
      <c r="K72" s="103"/>
      <c r="L72" s="81" t="s">
        <v>32</v>
      </c>
      <c r="S72" s="13"/>
    </row>
    <row r="73" spans="2:19" s="15" customFormat="1" x14ac:dyDescent="0.3">
      <c r="B73" s="105"/>
      <c r="D73" s="136"/>
      <c r="F73" s="84"/>
      <c r="G73" s="87"/>
      <c r="H73" s="81"/>
      <c r="I73" s="87"/>
      <c r="J73" s="84"/>
      <c r="K73" s="83"/>
      <c r="L73" s="81"/>
      <c r="N73" s="16"/>
      <c r="R73" s="37"/>
    </row>
    <row r="74" spans="2:19" x14ac:dyDescent="0.3">
      <c r="B74" s="63" t="s">
        <v>671</v>
      </c>
      <c r="D74" s="135" t="s">
        <v>35</v>
      </c>
      <c r="F74" s="147"/>
      <c r="G74" s="104"/>
      <c r="H74" s="81" t="s">
        <v>31</v>
      </c>
      <c r="I74" s="104"/>
      <c r="J74" s="147"/>
      <c r="K74" s="103"/>
      <c r="L74" s="81" t="s">
        <v>32</v>
      </c>
      <c r="S74" s="13"/>
    </row>
    <row r="75" spans="2:19" ht="33" x14ac:dyDescent="0.3">
      <c r="B75" s="63" t="s">
        <v>672</v>
      </c>
      <c r="D75" s="134" t="s">
        <v>1725</v>
      </c>
      <c r="F75" s="148"/>
      <c r="G75" s="104"/>
      <c r="H75" s="81" t="s">
        <v>31</v>
      </c>
      <c r="I75" s="104"/>
      <c r="J75" s="148"/>
      <c r="K75" s="103"/>
      <c r="L75" s="81" t="s">
        <v>32</v>
      </c>
      <c r="S75" s="13"/>
    </row>
    <row r="76" spans="2:19" s="15" customFormat="1" x14ac:dyDescent="0.3">
      <c r="B76" s="105"/>
      <c r="D76" s="136"/>
      <c r="F76" s="84"/>
      <c r="G76" s="87"/>
      <c r="H76" s="81"/>
      <c r="I76" s="87"/>
      <c r="J76" s="84"/>
      <c r="K76" s="83"/>
      <c r="L76" s="81"/>
      <c r="N76" s="16"/>
      <c r="R76" s="37"/>
    </row>
    <row r="77" spans="2:19" x14ac:dyDescent="0.3">
      <c r="B77" s="63" t="s">
        <v>1309</v>
      </c>
      <c r="D77" s="135" t="s">
        <v>36</v>
      </c>
      <c r="F77" s="147"/>
      <c r="G77" s="104"/>
      <c r="H77" s="81" t="s">
        <v>31</v>
      </c>
      <c r="I77" s="104"/>
      <c r="J77" s="147"/>
      <c r="K77" s="103"/>
      <c r="L77" s="81" t="s">
        <v>32</v>
      </c>
      <c r="S77" s="13"/>
    </row>
    <row r="78" spans="2:19" ht="33" x14ac:dyDescent="0.3">
      <c r="B78" s="63" t="s">
        <v>1310</v>
      </c>
      <c r="D78" s="134" t="s">
        <v>1726</v>
      </c>
      <c r="F78" s="148"/>
      <c r="G78" s="104"/>
      <c r="H78" s="81" t="s">
        <v>31</v>
      </c>
      <c r="I78" s="104"/>
      <c r="J78" s="148"/>
      <c r="K78" s="103"/>
      <c r="L78" s="81" t="s">
        <v>32</v>
      </c>
      <c r="S78" s="13"/>
    </row>
    <row r="79" spans="2:19" s="15" customFormat="1" x14ac:dyDescent="0.3">
      <c r="B79" s="105"/>
      <c r="D79" s="136"/>
      <c r="F79" s="84"/>
      <c r="G79" s="87"/>
      <c r="H79" s="81"/>
      <c r="I79" s="87"/>
      <c r="J79" s="84"/>
      <c r="K79" s="83"/>
      <c r="L79" s="81"/>
      <c r="N79" s="16"/>
      <c r="R79" s="37"/>
    </row>
    <row r="80" spans="2:19" x14ac:dyDescent="0.3">
      <c r="B80" s="63" t="s">
        <v>1311</v>
      </c>
      <c r="D80" s="135" t="s">
        <v>37</v>
      </c>
      <c r="F80" s="147"/>
      <c r="G80" s="104"/>
      <c r="H80" s="81" t="s">
        <v>31</v>
      </c>
      <c r="I80" s="104"/>
      <c r="J80" s="147"/>
      <c r="K80" s="103"/>
      <c r="L80" s="81" t="s">
        <v>32</v>
      </c>
      <c r="S80" s="13"/>
    </row>
    <row r="81" spans="2:19" ht="33" x14ac:dyDescent="0.3">
      <c r="B81" s="63" t="s">
        <v>1312</v>
      </c>
      <c r="D81" s="134" t="s">
        <v>1727</v>
      </c>
      <c r="F81" s="148"/>
      <c r="G81" s="104"/>
      <c r="H81" s="81" t="s">
        <v>31</v>
      </c>
      <c r="I81" s="104"/>
      <c r="J81" s="148"/>
      <c r="K81" s="103"/>
      <c r="L81" s="81" t="s">
        <v>32</v>
      </c>
      <c r="S81" s="13"/>
    </row>
    <row r="82" spans="2:19" s="15" customFormat="1" x14ac:dyDescent="0.3">
      <c r="B82" s="105"/>
      <c r="D82" s="136"/>
      <c r="F82" s="84"/>
      <c r="G82" s="87"/>
      <c r="H82" s="81"/>
      <c r="I82" s="87"/>
      <c r="J82" s="84"/>
      <c r="K82" s="83"/>
      <c r="L82" s="81"/>
      <c r="N82" s="16"/>
      <c r="R82" s="37"/>
    </row>
    <row r="83" spans="2:19" x14ac:dyDescent="0.3">
      <c r="B83" s="63" t="s">
        <v>1313</v>
      </c>
      <c r="D83" s="135" t="s">
        <v>38</v>
      </c>
      <c r="F83" s="147"/>
      <c r="G83" s="104"/>
      <c r="H83" s="81" t="s">
        <v>31</v>
      </c>
      <c r="I83" s="104"/>
      <c r="J83" s="147"/>
      <c r="K83" s="103"/>
      <c r="L83" s="81" t="s">
        <v>32</v>
      </c>
      <c r="S83" s="13"/>
    </row>
    <row r="84" spans="2:19" ht="33" x14ac:dyDescent="0.3">
      <c r="B84" s="63" t="s">
        <v>1314</v>
      </c>
      <c r="D84" s="134" t="s">
        <v>1728</v>
      </c>
      <c r="F84" s="148"/>
      <c r="G84" s="104"/>
      <c r="H84" s="81" t="s">
        <v>31</v>
      </c>
      <c r="I84" s="104"/>
      <c r="J84" s="148"/>
      <c r="K84" s="103"/>
      <c r="L84" s="81" t="s">
        <v>32</v>
      </c>
      <c r="S84" s="13"/>
    </row>
    <row r="85" spans="2:19" x14ac:dyDescent="0.3">
      <c r="D85" s="132"/>
      <c r="F85" s="95"/>
      <c r="G85" s="104"/>
      <c r="H85" s="83"/>
      <c r="I85" s="104"/>
      <c r="J85" s="95"/>
      <c r="K85" s="103"/>
      <c r="L85" s="83"/>
      <c r="S85" s="13"/>
    </row>
    <row r="86" spans="2:19" x14ac:dyDescent="0.3">
      <c r="B86" s="62" t="s">
        <v>673</v>
      </c>
      <c r="D86" s="137" t="s">
        <v>39</v>
      </c>
      <c r="F86" s="95"/>
      <c r="G86" s="104"/>
      <c r="H86" s="83"/>
      <c r="I86" s="104"/>
      <c r="J86" s="95"/>
      <c r="K86" s="103"/>
      <c r="L86" s="83"/>
      <c r="S86" s="13"/>
    </row>
    <row r="87" spans="2:19" x14ac:dyDescent="0.3">
      <c r="D87" s="132"/>
      <c r="F87" s="95"/>
      <c r="G87" s="104"/>
      <c r="H87" s="83"/>
      <c r="I87" s="104"/>
      <c r="J87" s="95"/>
      <c r="K87" s="103"/>
      <c r="L87" s="83"/>
      <c r="S87" s="13"/>
    </row>
    <row r="88" spans="2:19" x14ac:dyDescent="0.3">
      <c r="B88" s="63" t="s">
        <v>674</v>
      </c>
      <c r="D88" s="135" t="s">
        <v>40</v>
      </c>
      <c r="F88" s="147"/>
      <c r="G88" s="87"/>
      <c r="H88" s="83" t="s">
        <v>31</v>
      </c>
      <c r="I88" s="87"/>
      <c r="J88" s="147"/>
      <c r="K88" s="103"/>
      <c r="L88" s="83" t="s">
        <v>32</v>
      </c>
      <c r="S88" s="13"/>
    </row>
    <row r="89" spans="2:19" ht="33" x14ac:dyDescent="0.3">
      <c r="B89" s="63" t="s">
        <v>675</v>
      </c>
      <c r="D89" s="134" t="s">
        <v>1729</v>
      </c>
      <c r="F89" s="148"/>
      <c r="G89" s="87"/>
      <c r="H89" s="83" t="s">
        <v>31</v>
      </c>
      <c r="I89" s="87"/>
      <c r="J89" s="148"/>
      <c r="K89" s="103"/>
      <c r="L89" s="83" t="s">
        <v>32</v>
      </c>
      <c r="S89" s="13"/>
    </row>
    <row r="90" spans="2:19" s="15" customFormat="1" x14ac:dyDescent="0.3">
      <c r="B90" s="105"/>
      <c r="D90" s="16"/>
      <c r="F90" s="102"/>
      <c r="G90" s="87"/>
      <c r="H90" s="83"/>
      <c r="I90" s="87"/>
      <c r="J90" s="102"/>
      <c r="K90" s="83"/>
      <c r="L90" s="83"/>
      <c r="N90" s="16"/>
      <c r="R90" s="37"/>
    </row>
    <row r="91" spans="2:19" x14ac:dyDescent="0.3">
      <c r="B91" s="63" t="s">
        <v>676</v>
      </c>
      <c r="D91" s="135" t="s">
        <v>41</v>
      </c>
      <c r="F91" s="147"/>
      <c r="G91" s="104"/>
      <c r="H91" s="81" t="s">
        <v>31</v>
      </c>
      <c r="I91" s="104"/>
      <c r="J91" s="147"/>
      <c r="K91" s="103"/>
      <c r="L91" s="83" t="s">
        <v>32</v>
      </c>
      <c r="S91" s="13"/>
    </row>
    <row r="92" spans="2:19" ht="33" x14ac:dyDescent="0.3">
      <c r="B92" s="63" t="s">
        <v>677</v>
      </c>
      <c r="D92" s="134" t="s">
        <v>1730</v>
      </c>
      <c r="F92" s="148"/>
      <c r="G92" s="104"/>
      <c r="H92" s="83" t="s">
        <v>31</v>
      </c>
      <c r="I92" s="104"/>
      <c r="J92" s="148"/>
      <c r="K92" s="103"/>
      <c r="L92" s="83" t="s">
        <v>32</v>
      </c>
      <c r="S92" s="13"/>
    </row>
    <row r="93" spans="2:19" s="15" customFormat="1" x14ac:dyDescent="0.3">
      <c r="B93" s="105"/>
      <c r="D93" s="16"/>
      <c r="F93" s="102"/>
      <c r="G93" s="87"/>
      <c r="H93" s="83"/>
      <c r="I93" s="87"/>
      <c r="J93" s="102"/>
      <c r="K93" s="83"/>
      <c r="L93" s="83"/>
      <c r="N93" s="16"/>
      <c r="R93" s="37"/>
    </row>
    <row r="94" spans="2:19" x14ac:dyDescent="0.3">
      <c r="B94" s="63" t="s">
        <v>678</v>
      </c>
      <c r="D94" s="135" t="s">
        <v>42</v>
      </c>
      <c r="F94" s="147"/>
      <c r="G94" s="104"/>
      <c r="H94" s="81" t="s">
        <v>31</v>
      </c>
      <c r="I94" s="104"/>
      <c r="J94" s="147"/>
      <c r="K94" s="103"/>
      <c r="L94" s="83" t="s">
        <v>32</v>
      </c>
      <c r="S94" s="13"/>
    </row>
    <row r="95" spans="2:19" ht="33" x14ac:dyDescent="0.3">
      <c r="B95" s="63" t="s">
        <v>679</v>
      </c>
      <c r="D95" s="134" t="s">
        <v>1731</v>
      </c>
      <c r="F95" s="148"/>
      <c r="G95" s="104"/>
      <c r="H95" s="83" t="s">
        <v>31</v>
      </c>
      <c r="I95" s="104"/>
      <c r="J95" s="148"/>
      <c r="K95" s="103"/>
      <c r="L95" s="83" t="s">
        <v>32</v>
      </c>
      <c r="S95" s="13"/>
    </row>
    <row r="96" spans="2:19" s="15" customFormat="1" x14ac:dyDescent="0.3">
      <c r="B96" s="105"/>
      <c r="D96" s="16"/>
      <c r="F96" s="102"/>
      <c r="G96" s="87"/>
      <c r="H96" s="83"/>
      <c r="I96" s="87"/>
      <c r="J96" s="102"/>
      <c r="K96" s="83"/>
      <c r="L96" s="83"/>
      <c r="N96" s="16"/>
      <c r="R96" s="37"/>
    </row>
    <row r="97" spans="2:19" x14ac:dyDescent="0.3">
      <c r="B97" s="63" t="s">
        <v>1315</v>
      </c>
      <c r="D97" s="135" t="s">
        <v>43</v>
      </c>
      <c r="F97" s="147"/>
      <c r="G97" s="104"/>
      <c r="H97" s="81" t="s">
        <v>31</v>
      </c>
      <c r="I97" s="104"/>
      <c r="J97" s="147"/>
      <c r="K97" s="103"/>
      <c r="L97" s="83" t="s">
        <v>32</v>
      </c>
      <c r="S97" s="13"/>
    </row>
    <row r="98" spans="2:19" ht="33" x14ac:dyDescent="0.3">
      <c r="B98" s="63" t="s">
        <v>1316</v>
      </c>
      <c r="D98" s="134" t="s">
        <v>1732</v>
      </c>
      <c r="F98" s="148"/>
      <c r="G98" s="104"/>
      <c r="H98" s="83" t="s">
        <v>31</v>
      </c>
      <c r="I98" s="104"/>
      <c r="J98" s="148"/>
      <c r="K98" s="103"/>
      <c r="L98" s="83" t="s">
        <v>32</v>
      </c>
      <c r="S98" s="13"/>
    </row>
    <row r="99" spans="2:19" s="15" customFormat="1" x14ac:dyDescent="0.3">
      <c r="B99" s="105"/>
      <c r="D99" s="16"/>
      <c r="F99" s="102"/>
      <c r="G99" s="87"/>
      <c r="H99" s="83"/>
      <c r="I99" s="87"/>
      <c r="J99" s="102"/>
      <c r="K99" s="83"/>
      <c r="L99" s="83"/>
      <c r="N99" s="16"/>
      <c r="R99" s="37"/>
    </row>
    <row r="100" spans="2:19" x14ac:dyDescent="0.3">
      <c r="B100" s="63" t="s">
        <v>1317</v>
      </c>
      <c r="D100" s="135" t="s">
        <v>44</v>
      </c>
      <c r="F100" s="147"/>
      <c r="G100" s="104"/>
      <c r="H100" s="81" t="s">
        <v>31</v>
      </c>
      <c r="I100" s="104"/>
      <c r="J100" s="147"/>
      <c r="K100" s="103"/>
      <c r="L100" s="83" t="s">
        <v>32</v>
      </c>
      <c r="S100" s="13"/>
    </row>
    <row r="101" spans="2:19" ht="33" x14ac:dyDescent="0.3">
      <c r="B101" s="63" t="s">
        <v>1318</v>
      </c>
      <c r="D101" s="134" t="s">
        <v>1733</v>
      </c>
      <c r="F101" s="148"/>
      <c r="G101" s="104"/>
      <c r="H101" s="83" t="s">
        <v>31</v>
      </c>
      <c r="I101" s="104"/>
      <c r="J101" s="148"/>
      <c r="K101" s="103"/>
      <c r="L101" s="83" t="s">
        <v>32</v>
      </c>
      <c r="S101" s="13"/>
    </row>
    <row r="102" spans="2:19" s="15" customFormat="1" x14ac:dyDescent="0.3">
      <c r="B102" s="105"/>
      <c r="D102" s="16"/>
      <c r="F102" s="102"/>
      <c r="G102" s="87"/>
      <c r="H102" s="83"/>
      <c r="I102" s="87"/>
      <c r="J102" s="102"/>
      <c r="K102" s="83"/>
      <c r="L102" s="83"/>
      <c r="N102" s="16"/>
      <c r="R102" s="37"/>
    </row>
    <row r="103" spans="2:19" x14ac:dyDescent="0.3">
      <c r="B103" s="63" t="s">
        <v>1319</v>
      </c>
      <c r="D103" s="135" t="s">
        <v>45</v>
      </c>
      <c r="F103" s="147"/>
      <c r="G103" s="104"/>
      <c r="H103" s="81" t="s">
        <v>31</v>
      </c>
      <c r="I103" s="104"/>
      <c r="J103" s="147"/>
      <c r="K103" s="103"/>
      <c r="L103" s="83" t="s">
        <v>32</v>
      </c>
      <c r="S103" s="13"/>
    </row>
    <row r="104" spans="2:19" ht="33" x14ac:dyDescent="0.3">
      <c r="B104" s="63" t="s">
        <v>1320</v>
      </c>
      <c r="D104" s="134" t="s">
        <v>1734</v>
      </c>
      <c r="F104" s="148"/>
      <c r="G104" s="104"/>
      <c r="H104" s="83" t="s">
        <v>31</v>
      </c>
      <c r="I104" s="104"/>
      <c r="J104" s="148"/>
      <c r="K104" s="103"/>
      <c r="L104" s="83" t="s">
        <v>32</v>
      </c>
      <c r="S104" s="13"/>
    </row>
    <row r="105" spans="2:19" x14ac:dyDescent="0.3">
      <c r="D105" s="132"/>
      <c r="F105" s="33"/>
      <c r="G105" s="33"/>
      <c r="H105" s="37"/>
      <c r="I105" s="33"/>
      <c r="J105" s="33"/>
      <c r="K105" s="33"/>
      <c r="L105" s="38"/>
      <c r="S105" s="13"/>
    </row>
    <row r="106" spans="2:19" ht="25.5" x14ac:dyDescent="0.3">
      <c r="B106" s="26">
        <f>B9</f>
        <v>3</v>
      </c>
      <c r="C106" s="5"/>
      <c r="D106" s="4" t="str">
        <f>D9</f>
        <v>Jahreshöchstlast</v>
      </c>
      <c r="E106" s="4"/>
      <c r="F106" s="4"/>
      <c r="G106" s="4"/>
      <c r="H106" s="6"/>
      <c r="I106" s="4"/>
      <c r="J106" s="4"/>
      <c r="K106" s="4"/>
      <c r="L106" s="21"/>
      <c r="M106" s="4"/>
      <c r="N106" s="22"/>
      <c r="O106" s="4"/>
      <c r="P106" s="22"/>
      <c r="Q106" s="21"/>
      <c r="R106" s="40"/>
      <c r="S106" s="13"/>
    </row>
    <row r="108" spans="2:19" x14ac:dyDescent="0.3">
      <c r="B108" s="62" t="s">
        <v>680</v>
      </c>
      <c r="D108" s="137" t="s">
        <v>46</v>
      </c>
      <c r="N108" s="13"/>
      <c r="Q108" s="13"/>
      <c r="R108" s="13"/>
      <c r="S108" s="13"/>
    </row>
    <row r="109" spans="2:19" x14ac:dyDescent="0.3">
      <c r="D109" s="132"/>
      <c r="F109" s="33"/>
      <c r="G109" s="33"/>
      <c r="H109" s="37"/>
      <c r="I109" s="33"/>
      <c r="J109" s="33"/>
      <c r="K109" s="33"/>
      <c r="L109" s="38"/>
      <c r="N109" s="13"/>
      <c r="Q109" s="13"/>
      <c r="R109" s="13"/>
      <c r="S109" s="13"/>
    </row>
    <row r="110" spans="2:19" x14ac:dyDescent="0.3">
      <c r="B110" s="63" t="s">
        <v>681</v>
      </c>
      <c r="D110" s="132" t="s">
        <v>47</v>
      </c>
      <c r="F110" s="147"/>
      <c r="G110" s="83"/>
      <c r="H110" s="81" t="s">
        <v>48</v>
      </c>
      <c r="I110" s="83"/>
      <c r="J110" s="149"/>
      <c r="K110" s="103"/>
      <c r="L110" s="81" t="s">
        <v>1202</v>
      </c>
      <c r="N110" s="13"/>
      <c r="Q110" s="13"/>
      <c r="R110" s="13"/>
      <c r="S110" s="13"/>
    </row>
    <row r="111" spans="2:19" x14ac:dyDescent="0.3">
      <c r="B111" s="63" t="s">
        <v>682</v>
      </c>
      <c r="D111" s="132" t="s">
        <v>1306</v>
      </c>
      <c r="F111" s="141"/>
      <c r="G111" s="83"/>
      <c r="H111" s="81"/>
      <c r="I111" s="83"/>
      <c r="J111" s="101"/>
      <c r="K111" s="103"/>
      <c r="L111" s="81"/>
      <c r="N111" s="13"/>
      <c r="Q111" s="13"/>
      <c r="R111" s="13"/>
      <c r="S111" s="13"/>
    </row>
    <row r="112" spans="2:19" x14ac:dyDescent="0.3">
      <c r="B112" s="63" t="s">
        <v>683</v>
      </c>
      <c r="D112" s="132" t="s">
        <v>49</v>
      </c>
      <c r="F112" s="148"/>
      <c r="G112" s="83"/>
      <c r="H112" s="81" t="s">
        <v>48</v>
      </c>
      <c r="I112" s="83"/>
      <c r="J112" s="149"/>
      <c r="K112" s="103"/>
      <c r="L112" s="81" t="s">
        <v>1202</v>
      </c>
      <c r="N112" s="13"/>
      <c r="Q112" s="13"/>
      <c r="R112" s="13"/>
      <c r="S112" s="13"/>
    </row>
    <row r="113" spans="2:19" ht="33" x14ac:dyDescent="0.3">
      <c r="B113" s="63" t="s">
        <v>684</v>
      </c>
      <c r="D113" s="134" t="s">
        <v>1735</v>
      </c>
      <c r="F113" s="148"/>
      <c r="G113" s="83"/>
      <c r="H113" s="81" t="s">
        <v>48</v>
      </c>
      <c r="I113" s="83"/>
      <c r="J113" s="149"/>
      <c r="K113" s="103"/>
      <c r="L113" s="81" t="s">
        <v>1202</v>
      </c>
      <c r="N113" s="13"/>
      <c r="Q113" s="13"/>
      <c r="R113" s="13"/>
      <c r="S113" s="13"/>
    </row>
    <row r="114" spans="2:19" s="15" customFormat="1" x14ac:dyDescent="0.3">
      <c r="B114" s="106"/>
      <c r="D114" s="16"/>
      <c r="F114" s="107"/>
      <c r="G114" s="83"/>
      <c r="H114" s="81"/>
      <c r="I114" s="83"/>
      <c r="J114" s="107"/>
      <c r="K114" s="83"/>
      <c r="L114" s="81"/>
    </row>
    <row r="115" spans="2:19" x14ac:dyDescent="0.3">
      <c r="B115" s="63" t="s">
        <v>685</v>
      </c>
      <c r="D115" s="132" t="s">
        <v>50</v>
      </c>
      <c r="F115" s="147"/>
      <c r="G115" s="83"/>
      <c r="H115" s="81" t="s">
        <v>48</v>
      </c>
      <c r="I115" s="83"/>
      <c r="J115" s="149"/>
      <c r="K115" s="103"/>
      <c r="L115" s="81" t="s">
        <v>1202</v>
      </c>
      <c r="N115" s="13"/>
      <c r="Q115" s="13"/>
      <c r="R115" s="13"/>
      <c r="S115" s="13"/>
    </row>
    <row r="116" spans="2:19" ht="49.5" x14ac:dyDescent="0.3">
      <c r="B116" s="63" t="s">
        <v>686</v>
      </c>
      <c r="D116" s="134" t="s">
        <v>1736</v>
      </c>
      <c r="F116" s="148"/>
      <c r="G116" s="83"/>
      <c r="H116" s="81" t="s">
        <v>48</v>
      </c>
      <c r="I116" s="83"/>
      <c r="J116" s="148"/>
      <c r="K116" s="103"/>
      <c r="L116" s="81" t="s">
        <v>1202</v>
      </c>
      <c r="N116" s="13"/>
      <c r="Q116" s="13"/>
      <c r="R116" s="13"/>
      <c r="S116" s="13"/>
    </row>
    <row r="117" spans="2:19" s="15" customFormat="1" x14ac:dyDescent="0.3">
      <c r="B117" s="105"/>
      <c r="D117" s="16"/>
      <c r="F117" s="102"/>
      <c r="G117" s="83"/>
      <c r="H117" s="81"/>
      <c r="I117" s="83"/>
      <c r="J117" s="102"/>
      <c r="K117" s="83"/>
      <c r="L117" s="81"/>
    </row>
    <row r="118" spans="2:19" x14ac:dyDescent="0.3">
      <c r="B118" s="63" t="s">
        <v>687</v>
      </c>
      <c r="D118" s="132" t="s">
        <v>51</v>
      </c>
      <c r="F118" s="147"/>
      <c r="G118" s="103"/>
      <c r="H118" s="81" t="s">
        <v>48</v>
      </c>
      <c r="I118" s="103"/>
      <c r="J118" s="149"/>
      <c r="K118" s="103"/>
      <c r="L118" s="81" t="s">
        <v>1202</v>
      </c>
      <c r="N118" s="13"/>
      <c r="Q118" s="13"/>
      <c r="R118" s="13"/>
      <c r="S118" s="13"/>
    </row>
    <row r="119" spans="2:19" ht="49.5" x14ac:dyDescent="0.3">
      <c r="B119" s="63" t="s">
        <v>1301</v>
      </c>
      <c r="D119" s="134" t="s">
        <v>1737</v>
      </c>
      <c r="F119" s="148"/>
      <c r="G119" s="83"/>
      <c r="H119" s="81" t="s">
        <v>48</v>
      </c>
      <c r="I119" s="83"/>
      <c r="J119" s="148"/>
      <c r="K119" s="103"/>
      <c r="L119" s="81" t="s">
        <v>1202</v>
      </c>
      <c r="N119" s="13"/>
      <c r="Q119" s="13"/>
      <c r="R119" s="13"/>
      <c r="S119" s="13"/>
    </row>
    <row r="120" spans="2:19" s="15" customFormat="1" x14ac:dyDescent="0.3">
      <c r="B120" s="105"/>
      <c r="D120" s="16"/>
      <c r="F120" s="102"/>
      <c r="G120" s="83"/>
      <c r="H120" s="81"/>
      <c r="I120" s="83"/>
      <c r="J120" s="102"/>
      <c r="K120" s="83"/>
      <c r="L120" s="81"/>
    </row>
    <row r="121" spans="2:19" x14ac:dyDescent="0.3">
      <c r="B121" s="63" t="s">
        <v>1331</v>
      </c>
      <c r="D121" s="132" t="s">
        <v>52</v>
      </c>
      <c r="F121" s="147"/>
      <c r="G121" s="103"/>
      <c r="H121" s="81" t="s">
        <v>48</v>
      </c>
      <c r="I121" s="103"/>
      <c r="J121" s="149"/>
      <c r="K121" s="103"/>
      <c r="L121" s="81" t="s">
        <v>1202</v>
      </c>
      <c r="N121" s="13"/>
      <c r="Q121" s="13"/>
      <c r="R121" s="13"/>
      <c r="S121" s="13"/>
    </row>
    <row r="122" spans="2:19" ht="49.5" x14ac:dyDescent="0.3">
      <c r="B122" s="63" t="s">
        <v>1332</v>
      </c>
      <c r="D122" s="134" t="s">
        <v>1738</v>
      </c>
      <c r="F122" s="148"/>
      <c r="G122" s="83"/>
      <c r="H122" s="81" t="s">
        <v>48</v>
      </c>
      <c r="I122" s="83"/>
      <c r="J122" s="148"/>
      <c r="K122" s="103"/>
      <c r="L122" s="81" t="s">
        <v>1202</v>
      </c>
      <c r="N122" s="13"/>
      <c r="Q122" s="13"/>
      <c r="R122" s="13"/>
      <c r="S122" s="13"/>
    </row>
    <row r="123" spans="2:19" s="15" customFormat="1" x14ac:dyDescent="0.3">
      <c r="B123" s="105"/>
      <c r="D123" s="16"/>
      <c r="F123" s="102"/>
      <c r="G123" s="83"/>
      <c r="H123" s="81"/>
      <c r="I123" s="83"/>
      <c r="J123" s="102"/>
      <c r="K123" s="83"/>
      <c r="L123" s="81"/>
    </row>
    <row r="124" spans="2:19" x14ac:dyDescent="0.3">
      <c r="B124" s="63" t="s">
        <v>1333</v>
      </c>
      <c r="D124" s="132" t="s">
        <v>53</v>
      </c>
      <c r="F124" s="147"/>
      <c r="G124" s="103"/>
      <c r="H124" s="81" t="s">
        <v>48</v>
      </c>
      <c r="I124" s="103"/>
      <c r="J124" s="149"/>
      <c r="K124" s="103"/>
      <c r="L124" s="81" t="s">
        <v>1202</v>
      </c>
      <c r="N124" s="13"/>
      <c r="Q124" s="13"/>
      <c r="R124" s="13"/>
      <c r="S124" s="13"/>
    </row>
    <row r="125" spans="2:19" ht="49.5" x14ac:dyDescent="0.3">
      <c r="B125" s="63" t="s">
        <v>1334</v>
      </c>
      <c r="D125" s="134" t="s">
        <v>1739</v>
      </c>
      <c r="F125" s="148"/>
      <c r="G125" s="83"/>
      <c r="H125" s="81" t="s">
        <v>48</v>
      </c>
      <c r="I125" s="83"/>
      <c r="J125" s="148"/>
      <c r="K125" s="103"/>
      <c r="L125" s="81" t="s">
        <v>1202</v>
      </c>
      <c r="N125" s="13"/>
      <c r="Q125" s="13"/>
      <c r="R125" s="13"/>
      <c r="S125" s="13"/>
    </row>
    <row r="126" spans="2:19" s="15" customFormat="1" x14ac:dyDescent="0.3">
      <c r="B126" s="105"/>
      <c r="D126" s="16"/>
      <c r="F126" s="102"/>
      <c r="G126" s="83"/>
      <c r="H126" s="81"/>
      <c r="I126" s="83"/>
      <c r="J126" s="102"/>
      <c r="K126" s="83"/>
      <c r="L126" s="81"/>
    </row>
    <row r="127" spans="2:19" x14ac:dyDescent="0.3">
      <c r="B127" s="63" t="s">
        <v>1335</v>
      </c>
      <c r="D127" s="132" t="s">
        <v>54</v>
      </c>
      <c r="F127" s="147"/>
      <c r="G127" s="103"/>
      <c r="H127" s="81" t="s">
        <v>48</v>
      </c>
      <c r="I127" s="103"/>
      <c r="J127" s="149"/>
      <c r="K127" s="103"/>
      <c r="L127" s="81" t="s">
        <v>1202</v>
      </c>
      <c r="N127" s="13"/>
      <c r="Q127" s="13"/>
      <c r="R127" s="13"/>
      <c r="S127" s="13"/>
    </row>
    <row r="128" spans="2:19" ht="49.5" x14ac:dyDescent="0.3">
      <c r="B128" s="63" t="s">
        <v>1336</v>
      </c>
      <c r="D128" s="134" t="s">
        <v>1740</v>
      </c>
      <c r="F128" s="148"/>
      <c r="G128" s="83"/>
      <c r="H128" s="81" t="s">
        <v>48</v>
      </c>
      <c r="I128" s="83"/>
      <c r="J128" s="148"/>
      <c r="K128" s="103"/>
      <c r="L128" s="81" t="s">
        <v>1202</v>
      </c>
      <c r="N128" s="13"/>
      <c r="Q128" s="13"/>
      <c r="R128" s="13"/>
      <c r="S128" s="13"/>
    </row>
    <row r="129" spans="2:19" x14ac:dyDescent="0.3">
      <c r="B129" s="63"/>
      <c r="D129" s="132"/>
      <c r="F129" s="84"/>
      <c r="G129" s="103"/>
      <c r="H129" s="81"/>
      <c r="I129" s="103"/>
      <c r="J129" s="84"/>
      <c r="K129" s="103"/>
      <c r="L129" s="81"/>
      <c r="N129" s="13"/>
      <c r="Q129" s="13"/>
      <c r="R129" s="13"/>
      <c r="S129" s="13"/>
    </row>
    <row r="130" spans="2:19" x14ac:dyDescent="0.3">
      <c r="B130" s="62" t="s">
        <v>688</v>
      </c>
      <c r="D130" s="137" t="s">
        <v>1203</v>
      </c>
      <c r="F130" s="84"/>
      <c r="G130" s="103"/>
      <c r="H130" s="81"/>
      <c r="I130" s="103"/>
      <c r="J130" s="84"/>
      <c r="K130" s="103"/>
      <c r="L130" s="81"/>
      <c r="N130" s="13"/>
      <c r="Q130" s="13"/>
      <c r="R130" s="13"/>
      <c r="S130" s="13"/>
    </row>
    <row r="131" spans="2:19" x14ac:dyDescent="0.3">
      <c r="D131" s="132"/>
      <c r="F131" s="84"/>
      <c r="G131" s="103"/>
      <c r="H131" s="81"/>
      <c r="I131" s="103"/>
      <c r="J131" s="84"/>
      <c r="K131" s="103"/>
      <c r="L131" s="81"/>
      <c r="N131" s="13"/>
      <c r="Q131" s="13"/>
      <c r="R131" s="13"/>
      <c r="S131" s="13"/>
    </row>
    <row r="132" spans="2:19" x14ac:dyDescent="0.3">
      <c r="B132" s="63" t="s">
        <v>689</v>
      </c>
      <c r="D132" s="132" t="s">
        <v>55</v>
      </c>
      <c r="F132" s="147"/>
      <c r="G132" s="83"/>
      <c r="H132" s="81" t="s">
        <v>48</v>
      </c>
      <c r="I132" s="83"/>
      <c r="J132" s="149"/>
      <c r="K132" s="103"/>
      <c r="L132" s="81" t="s">
        <v>1202</v>
      </c>
      <c r="N132" s="13"/>
      <c r="Q132" s="13"/>
      <c r="R132" s="13"/>
      <c r="S132" s="13"/>
    </row>
    <row r="133" spans="2:19" x14ac:dyDescent="0.3">
      <c r="B133" s="63" t="s">
        <v>690</v>
      </c>
      <c r="D133" s="132" t="s">
        <v>1307</v>
      </c>
      <c r="F133" s="141"/>
      <c r="G133" s="83"/>
      <c r="H133" s="81"/>
      <c r="I133" s="83"/>
      <c r="J133" s="101"/>
      <c r="K133" s="103"/>
      <c r="L133" s="81"/>
      <c r="N133" s="13"/>
      <c r="Q133" s="13"/>
      <c r="R133" s="13"/>
      <c r="S133" s="13"/>
    </row>
    <row r="134" spans="2:19" ht="33" x14ac:dyDescent="0.3">
      <c r="B134" s="63" t="s">
        <v>691</v>
      </c>
      <c r="D134" s="134" t="s">
        <v>1741</v>
      </c>
      <c r="F134" s="148"/>
      <c r="G134" s="83"/>
      <c r="H134" s="81" t="s">
        <v>48</v>
      </c>
      <c r="I134" s="83"/>
      <c r="J134" s="147"/>
      <c r="K134" s="103"/>
      <c r="L134" s="81" t="s">
        <v>1202</v>
      </c>
      <c r="N134" s="13"/>
      <c r="Q134" s="13"/>
      <c r="R134" s="13"/>
      <c r="S134" s="13"/>
    </row>
    <row r="135" spans="2:19" s="15" customFormat="1" x14ac:dyDescent="0.3">
      <c r="B135" s="105"/>
      <c r="D135" s="16"/>
      <c r="F135" s="102"/>
      <c r="G135" s="83"/>
      <c r="H135" s="81"/>
      <c r="I135" s="83"/>
      <c r="J135" s="102"/>
      <c r="K135" s="83"/>
      <c r="L135" s="81"/>
    </row>
    <row r="136" spans="2:19" x14ac:dyDescent="0.3">
      <c r="B136" s="63" t="s">
        <v>692</v>
      </c>
      <c r="D136" s="132" t="s">
        <v>56</v>
      </c>
      <c r="F136" s="147"/>
      <c r="G136" s="103"/>
      <c r="H136" s="81" t="s">
        <v>48</v>
      </c>
      <c r="I136" s="103"/>
      <c r="J136" s="149"/>
      <c r="K136" s="103"/>
      <c r="L136" s="81" t="s">
        <v>1202</v>
      </c>
      <c r="N136" s="13"/>
      <c r="Q136" s="13"/>
      <c r="R136" s="13"/>
      <c r="S136" s="13"/>
    </row>
    <row r="137" spans="2:19" ht="49.5" x14ac:dyDescent="0.3">
      <c r="B137" s="63" t="s">
        <v>693</v>
      </c>
      <c r="D137" s="134" t="s">
        <v>1742</v>
      </c>
      <c r="F137" s="148"/>
      <c r="G137" s="83"/>
      <c r="H137" s="81" t="s">
        <v>48</v>
      </c>
      <c r="I137" s="83"/>
      <c r="J137" s="148"/>
      <c r="K137" s="103"/>
      <c r="L137" s="81" t="s">
        <v>1202</v>
      </c>
      <c r="N137" s="13"/>
      <c r="Q137" s="13"/>
      <c r="R137" s="13"/>
      <c r="S137" s="13"/>
    </row>
    <row r="138" spans="2:19" s="15" customFormat="1" x14ac:dyDescent="0.3">
      <c r="B138" s="105"/>
      <c r="D138" s="16"/>
      <c r="F138" s="102"/>
      <c r="G138" s="83"/>
      <c r="H138" s="81"/>
      <c r="I138" s="83"/>
      <c r="J138" s="102"/>
      <c r="K138" s="83"/>
      <c r="L138" s="81"/>
    </row>
    <row r="139" spans="2:19" x14ac:dyDescent="0.3">
      <c r="B139" s="63" t="s">
        <v>694</v>
      </c>
      <c r="D139" s="132" t="s">
        <v>57</v>
      </c>
      <c r="F139" s="147"/>
      <c r="G139" s="103"/>
      <c r="H139" s="81" t="s">
        <v>48</v>
      </c>
      <c r="I139" s="103"/>
      <c r="J139" s="149"/>
      <c r="K139" s="103"/>
      <c r="L139" s="81" t="s">
        <v>1202</v>
      </c>
      <c r="S139" s="13"/>
    </row>
    <row r="140" spans="2:19" ht="49.5" x14ac:dyDescent="0.3">
      <c r="B140" s="63" t="s">
        <v>1302</v>
      </c>
      <c r="D140" s="134" t="s">
        <v>1743</v>
      </c>
      <c r="F140" s="148"/>
      <c r="G140" s="83"/>
      <c r="H140" s="81" t="s">
        <v>48</v>
      </c>
      <c r="I140" s="83"/>
      <c r="J140" s="148"/>
      <c r="K140" s="103"/>
      <c r="L140" s="81" t="s">
        <v>1202</v>
      </c>
      <c r="S140" s="13"/>
    </row>
    <row r="141" spans="2:19" s="15" customFormat="1" x14ac:dyDescent="0.3">
      <c r="B141" s="105"/>
      <c r="D141" s="16"/>
      <c r="F141" s="102"/>
      <c r="G141" s="83"/>
      <c r="H141" s="81"/>
      <c r="I141" s="83"/>
      <c r="J141" s="102"/>
      <c r="K141" s="83"/>
      <c r="L141" s="81"/>
      <c r="N141" s="16"/>
      <c r="R141" s="37"/>
    </row>
    <row r="142" spans="2:19" x14ac:dyDescent="0.3">
      <c r="B142" s="63" t="s">
        <v>1337</v>
      </c>
      <c r="D142" s="132" t="s">
        <v>58</v>
      </c>
      <c r="F142" s="147"/>
      <c r="G142" s="103"/>
      <c r="H142" s="81" t="s">
        <v>48</v>
      </c>
      <c r="I142" s="103"/>
      <c r="J142" s="149"/>
      <c r="K142" s="103"/>
      <c r="L142" s="81" t="s">
        <v>1202</v>
      </c>
      <c r="S142" s="13"/>
    </row>
    <row r="143" spans="2:19" ht="49.5" x14ac:dyDescent="0.3">
      <c r="B143" s="63" t="s">
        <v>1338</v>
      </c>
      <c r="D143" s="134" t="s">
        <v>1744</v>
      </c>
      <c r="F143" s="148"/>
      <c r="G143" s="83"/>
      <c r="H143" s="81" t="s">
        <v>48</v>
      </c>
      <c r="I143" s="83"/>
      <c r="J143" s="148"/>
      <c r="K143" s="103"/>
      <c r="L143" s="81" t="s">
        <v>1202</v>
      </c>
      <c r="S143" s="13"/>
    </row>
    <row r="144" spans="2:19" s="15" customFormat="1" x14ac:dyDescent="0.3">
      <c r="B144" s="105"/>
      <c r="D144" s="16"/>
      <c r="F144" s="102"/>
      <c r="G144" s="83"/>
      <c r="H144" s="81"/>
      <c r="I144" s="83"/>
      <c r="J144" s="102"/>
      <c r="K144" s="83"/>
      <c r="L144" s="81"/>
      <c r="N144" s="16"/>
      <c r="R144" s="37"/>
    </row>
    <row r="145" spans="2:19" x14ac:dyDescent="0.3">
      <c r="B145" s="63" t="s">
        <v>1339</v>
      </c>
      <c r="D145" s="132" t="s">
        <v>59</v>
      </c>
      <c r="F145" s="147"/>
      <c r="G145" s="103"/>
      <c r="H145" s="81" t="s">
        <v>48</v>
      </c>
      <c r="I145" s="103"/>
      <c r="J145" s="149"/>
      <c r="K145" s="103"/>
      <c r="L145" s="81" t="s">
        <v>1202</v>
      </c>
      <c r="S145" s="13"/>
    </row>
    <row r="146" spans="2:19" ht="49.5" x14ac:dyDescent="0.3">
      <c r="B146" s="63" t="s">
        <v>1340</v>
      </c>
      <c r="D146" s="134" t="s">
        <v>1745</v>
      </c>
      <c r="F146" s="148"/>
      <c r="G146" s="83"/>
      <c r="H146" s="81" t="s">
        <v>48</v>
      </c>
      <c r="I146" s="83"/>
      <c r="J146" s="148"/>
      <c r="K146" s="103"/>
      <c r="L146" s="81" t="s">
        <v>1202</v>
      </c>
      <c r="S146" s="13"/>
    </row>
    <row r="147" spans="2:19" s="15" customFormat="1" x14ac:dyDescent="0.3">
      <c r="B147" s="105"/>
      <c r="D147" s="16"/>
      <c r="F147" s="102"/>
      <c r="G147" s="83"/>
      <c r="H147" s="81"/>
      <c r="I147" s="83"/>
      <c r="J147" s="102"/>
      <c r="K147" s="83"/>
      <c r="L147" s="81"/>
      <c r="N147" s="16"/>
      <c r="R147" s="37"/>
    </row>
    <row r="148" spans="2:19" x14ac:dyDescent="0.3">
      <c r="B148" s="63" t="s">
        <v>1341</v>
      </c>
      <c r="D148" s="132" t="s">
        <v>60</v>
      </c>
      <c r="F148" s="147"/>
      <c r="G148" s="103"/>
      <c r="H148" s="81" t="s">
        <v>48</v>
      </c>
      <c r="I148" s="103"/>
      <c r="J148" s="149"/>
      <c r="K148" s="103"/>
      <c r="L148" s="81" t="s">
        <v>1202</v>
      </c>
      <c r="S148" s="13"/>
    </row>
    <row r="149" spans="2:19" ht="49.5" x14ac:dyDescent="0.3">
      <c r="B149" s="63" t="s">
        <v>1342</v>
      </c>
      <c r="D149" s="134" t="s">
        <v>1746</v>
      </c>
      <c r="F149" s="148"/>
      <c r="G149" s="83"/>
      <c r="H149" s="81" t="s">
        <v>48</v>
      </c>
      <c r="I149" s="83"/>
      <c r="J149" s="148"/>
      <c r="K149" s="103"/>
      <c r="L149" s="81" t="s">
        <v>1202</v>
      </c>
      <c r="S149" s="13"/>
    </row>
    <row r="150" spans="2:19" ht="15.75" customHeight="1" x14ac:dyDescent="0.3">
      <c r="F150" s="41"/>
      <c r="G150" s="33"/>
      <c r="H150" s="37"/>
      <c r="I150" s="33"/>
      <c r="J150" s="33"/>
      <c r="K150" s="33"/>
      <c r="L150" s="38"/>
      <c r="S150" s="13"/>
    </row>
    <row r="151" spans="2:19" ht="25.5" x14ac:dyDescent="0.3">
      <c r="B151" s="26">
        <f>B10</f>
        <v>4</v>
      </c>
      <c r="C151" s="26"/>
      <c r="D151" s="26" t="str">
        <f>D10</f>
        <v>Verdichter</v>
      </c>
      <c r="E151" s="4"/>
      <c r="F151" s="49"/>
      <c r="G151" s="4"/>
      <c r="H151" s="6"/>
      <c r="I151" s="4"/>
      <c r="J151" s="4"/>
      <c r="K151" s="4"/>
      <c r="L151" s="21"/>
      <c r="M151" s="4"/>
      <c r="N151" s="22"/>
      <c r="O151" s="4"/>
      <c r="P151" s="22"/>
      <c r="Q151" s="21"/>
      <c r="R151" s="40"/>
      <c r="S151" s="13"/>
    </row>
    <row r="152" spans="2:19" x14ac:dyDescent="0.3">
      <c r="F152" s="41"/>
      <c r="S152" s="13"/>
    </row>
    <row r="153" spans="2:19" x14ac:dyDescent="0.3">
      <c r="B153" s="62" t="s">
        <v>695</v>
      </c>
      <c r="C153" s="24"/>
      <c r="D153" s="137" t="s">
        <v>61</v>
      </c>
      <c r="F153" s="150"/>
      <c r="G153" s="76"/>
      <c r="H153" s="81">
        <v>1</v>
      </c>
      <c r="S153" s="13"/>
    </row>
    <row r="154" spans="2:19" x14ac:dyDescent="0.3">
      <c r="B154" s="63" t="s">
        <v>696</v>
      </c>
      <c r="C154" s="24"/>
      <c r="D154" s="135" t="s">
        <v>1214</v>
      </c>
      <c r="F154" s="151"/>
      <c r="G154" s="76"/>
      <c r="H154" s="81">
        <v>1</v>
      </c>
      <c r="S154" s="13"/>
    </row>
    <row r="155" spans="2:19" ht="16.5" customHeight="1" x14ac:dyDescent="0.3">
      <c r="B155" s="63" t="s">
        <v>1218</v>
      </c>
      <c r="D155" s="135" t="s">
        <v>62</v>
      </c>
      <c r="F155" s="151"/>
      <c r="G155" s="76"/>
      <c r="H155" s="81">
        <v>1</v>
      </c>
      <c r="S155" s="13"/>
    </row>
    <row r="156" spans="2:19" ht="33" x14ac:dyDescent="0.3">
      <c r="B156" s="63" t="s">
        <v>1221</v>
      </c>
      <c r="D156" s="134" t="s">
        <v>1747</v>
      </c>
      <c r="F156" s="152"/>
      <c r="G156" s="76"/>
      <c r="H156" s="81">
        <v>1</v>
      </c>
      <c r="S156" s="13"/>
    </row>
    <row r="157" spans="2:19" x14ac:dyDescent="0.3">
      <c r="D157" s="132"/>
      <c r="F157" s="86"/>
      <c r="G157" s="76"/>
      <c r="H157" s="81"/>
      <c r="S157" s="13"/>
    </row>
    <row r="158" spans="2:19" x14ac:dyDescent="0.3">
      <c r="B158" s="62" t="s">
        <v>697</v>
      </c>
      <c r="D158" s="137" t="s">
        <v>63</v>
      </c>
      <c r="F158" s="149"/>
      <c r="G158" s="76"/>
      <c r="H158" s="81" t="s">
        <v>64</v>
      </c>
      <c r="S158" s="13"/>
    </row>
    <row r="159" spans="2:19" x14ac:dyDescent="0.3">
      <c r="B159" s="63" t="s">
        <v>698</v>
      </c>
      <c r="D159" s="135" t="s">
        <v>1214</v>
      </c>
      <c r="F159" s="153"/>
      <c r="G159" s="76"/>
      <c r="H159" s="81" t="s">
        <v>64</v>
      </c>
      <c r="S159" s="13"/>
    </row>
    <row r="160" spans="2:19" ht="16.5" customHeight="1" x14ac:dyDescent="0.3">
      <c r="B160" s="63" t="s">
        <v>1172</v>
      </c>
      <c r="D160" s="135" t="s">
        <v>65</v>
      </c>
      <c r="F160" s="153"/>
      <c r="G160" s="76"/>
      <c r="H160" s="81" t="s">
        <v>64</v>
      </c>
      <c r="S160" s="13"/>
    </row>
    <row r="161" spans="2:19" ht="33" x14ac:dyDescent="0.3">
      <c r="B161" s="63" t="s">
        <v>1223</v>
      </c>
      <c r="D161" s="134" t="s">
        <v>1748</v>
      </c>
      <c r="F161" s="153"/>
      <c r="G161" s="76"/>
      <c r="H161" s="81" t="s">
        <v>64</v>
      </c>
      <c r="S161" s="13"/>
    </row>
    <row r="162" spans="2:19" x14ac:dyDescent="0.3">
      <c r="D162" s="132"/>
      <c r="F162" s="86"/>
      <c r="G162" s="76"/>
      <c r="H162" s="81"/>
      <c r="S162" s="13"/>
    </row>
    <row r="163" spans="2:19" x14ac:dyDescent="0.3">
      <c r="B163" s="62" t="s">
        <v>699</v>
      </c>
      <c r="D163" s="137" t="s">
        <v>66</v>
      </c>
      <c r="F163" s="149"/>
      <c r="G163" s="76"/>
      <c r="H163" s="81" t="s">
        <v>67</v>
      </c>
      <c r="S163" s="13"/>
    </row>
    <row r="164" spans="2:19" x14ac:dyDescent="0.3">
      <c r="B164" s="63" t="s">
        <v>700</v>
      </c>
      <c r="D164" s="135" t="s">
        <v>1214</v>
      </c>
      <c r="F164" s="153"/>
      <c r="G164" s="76"/>
      <c r="H164" s="81" t="s">
        <v>67</v>
      </c>
      <c r="S164" s="13"/>
    </row>
    <row r="165" spans="2:19" ht="16.5" customHeight="1" x14ac:dyDescent="0.3">
      <c r="B165" s="63" t="s">
        <v>1219</v>
      </c>
      <c r="D165" s="135" t="s">
        <v>68</v>
      </c>
      <c r="F165" s="153"/>
      <c r="G165" s="76"/>
      <c r="H165" s="81" t="s">
        <v>67</v>
      </c>
      <c r="S165" s="13"/>
    </row>
    <row r="166" spans="2:19" ht="33" x14ac:dyDescent="0.3">
      <c r="B166" s="63" t="s">
        <v>1226</v>
      </c>
      <c r="D166" s="134" t="s">
        <v>1749</v>
      </c>
      <c r="F166" s="153"/>
      <c r="G166" s="76"/>
      <c r="H166" s="81" t="s">
        <v>67</v>
      </c>
      <c r="S166" s="13"/>
    </row>
    <row r="167" spans="2:19" x14ac:dyDescent="0.3">
      <c r="F167" s="47"/>
      <c r="H167" s="28"/>
      <c r="S167" s="13"/>
    </row>
    <row r="168" spans="2:19" ht="25.5" x14ac:dyDescent="0.3">
      <c r="B168" s="26">
        <f>B11</f>
        <v>5</v>
      </c>
      <c r="C168" s="5"/>
      <c r="D168" s="4" t="str">
        <f>D11</f>
        <v>Gasmischstationen</v>
      </c>
      <c r="E168" s="4"/>
      <c r="F168" s="49"/>
      <c r="G168" s="4"/>
      <c r="H168" s="6"/>
      <c r="I168" s="4"/>
      <c r="J168" s="4"/>
      <c r="K168" s="4"/>
      <c r="L168" s="21"/>
      <c r="M168" s="4"/>
      <c r="N168" s="22"/>
      <c r="O168" s="4"/>
      <c r="P168" s="22"/>
      <c r="Q168" s="21"/>
      <c r="R168" s="40"/>
      <c r="S168" s="13"/>
    </row>
    <row r="169" spans="2:19" x14ac:dyDescent="0.3">
      <c r="F169" s="47"/>
      <c r="G169" s="19"/>
      <c r="H169" s="35"/>
      <c r="S169" s="13"/>
    </row>
    <row r="170" spans="2:19" x14ac:dyDescent="0.3">
      <c r="B170" s="62" t="s">
        <v>701</v>
      </c>
      <c r="D170" s="137" t="s">
        <v>69</v>
      </c>
      <c r="F170" s="150"/>
      <c r="G170" s="77"/>
      <c r="H170" s="81">
        <v>1</v>
      </c>
      <c r="S170" s="13"/>
    </row>
    <row r="171" spans="2:19" x14ac:dyDescent="0.3">
      <c r="B171" s="63" t="s">
        <v>1228</v>
      </c>
      <c r="D171" s="135" t="s">
        <v>1214</v>
      </c>
      <c r="F171" s="151"/>
      <c r="G171" s="77"/>
      <c r="H171" s="81">
        <v>1</v>
      </c>
      <c r="S171" s="13"/>
    </row>
    <row r="172" spans="2:19" ht="33" x14ac:dyDescent="0.3">
      <c r="B172" s="63" t="s">
        <v>1229</v>
      </c>
      <c r="D172" s="134" t="s">
        <v>1750</v>
      </c>
      <c r="F172" s="151"/>
      <c r="G172" s="77"/>
      <c r="H172" s="81">
        <v>1</v>
      </c>
      <c r="S172" s="13"/>
    </row>
    <row r="173" spans="2:19" x14ac:dyDescent="0.3">
      <c r="B173" s="62"/>
      <c r="D173" s="134"/>
      <c r="F173" s="81"/>
      <c r="G173" s="77"/>
      <c r="H173" s="81"/>
      <c r="S173" s="13"/>
    </row>
    <row r="174" spans="2:19" x14ac:dyDescent="0.3">
      <c r="B174" s="62" t="s">
        <v>702</v>
      </c>
      <c r="D174" s="137" t="s">
        <v>70</v>
      </c>
      <c r="F174" s="147"/>
      <c r="G174" s="77"/>
      <c r="H174" s="81" t="s">
        <v>48</v>
      </c>
      <c r="S174" s="13"/>
    </row>
    <row r="175" spans="2:19" x14ac:dyDescent="0.3">
      <c r="B175" s="63" t="s">
        <v>1229</v>
      </c>
      <c r="D175" s="135" t="s">
        <v>1214</v>
      </c>
      <c r="F175" s="153"/>
      <c r="G175" s="77"/>
      <c r="H175" s="81" t="s">
        <v>48</v>
      </c>
      <c r="S175" s="13"/>
    </row>
    <row r="176" spans="2:19" ht="33" x14ac:dyDescent="0.3">
      <c r="B176" s="63" t="s">
        <v>1230</v>
      </c>
      <c r="D176" s="134" t="s">
        <v>1751</v>
      </c>
      <c r="F176" s="153"/>
      <c r="G176" s="77"/>
      <c r="H176" s="81" t="s">
        <v>48</v>
      </c>
      <c r="S176" s="13"/>
    </row>
    <row r="177" spans="2:19" x14ac:dyDescent="0.3">
      <c r="F177" s="19"/>
      <c r="G177" s="19"/>
      <c r="H177" s="36"/>
      <c r="S177" s="13"/>
    </row>
    <row r="178" spans="2:19" ht="25.5" x14ac:dyDescent="0.3">
      <c r="B178" s="26">
        <f>B12</f>
        <v>6</v>
      </c>
      <c r="C178" s="5"/>
      <c r="D178" s="4" t="str">
        <f>D12</f>
        <v>Netzlänge getrennt nach Leitungsdurchmesserklassen, Materialklassen und Druckbereichen</v>
      </c>
      <c r="E178" s="4"/>
      <c r="F178" s="4"/>
      <c r="G178" s="4"/>
      <c r="H178" s="6"/>
      <c r="I178" s="4"/>
      <c r="J178" s="4"/>
      <c r="K178" s="4"/>
      <c r="L178" s="21"/>
      <c r="M178" s="4"/>
      <c r="N178" s="22"/>
      <c r="O178" s="4"/>
      <c r="P178" s="22"/>
      <c r="Q178" s="21"/>
      <c r="R178" s="40"/>
      <c r="S178" s="13"/>
    </row>
    <row r="180" spans="2:19" x14ac:dyDescent="0.3">
      <c r="B180" s="32" t="s">
        <v>0</v>
      </c>
      <c r="D180" s="64" t="str">
        <f>"Das Ausfüllen der Punkte "&amp;B182&amp;D185&amp;" bis "&amp;B292&amp;" ist nicht notwendig, da sich diese Angaben automatisch über die Angaben im Tabellenblatt - II Leitungen und Leitungsab. - ergeben. Es müssen ausschließlich, sofern vorhanden, die Punkte "&amp;B293&amp;" und "&amp;B294&amp;" ausgefüllt werden."</f>
        <v>Das Ausfüllen der Punkte 6.1 bis 6.15.1 ist nicht notwendig, da sich diese Angaben automatisch über die Angaben im Tabellenblatt - II Leitungen und Leitungsab. - ergeben. Es müssen ausschließlich, sofern vorhanden, die Punkte 6.15.2 und 6.15.3 ausgefüllt werden.</v>
      </c>
      <c r="S180" s="13"/>
    </row>
    <row r="182" spans="2:19" ht="33" customHeight="1" x14ac:dyDescent="0.3">
      <c r="B182" s="62" t="s">
        <v>703</v>
      </c>
      <c r="D182" s="133" t="s">
        <v>1175</v>
      </c>
      <c r="F182" s="71" t="str">
        <f>IF(SUM(F186:F193)&gt;0,"ja","nein")</f>
        <v>nein</v>
      </c>
      <c r="G182" s="33"/>
      <c r="H182" s="71" t="str">
        <f>IF(SUM(H186:H193)&gt;0,"ja","nein")</f>
        <v>nein</v>
      </c>
      <c r="I182" s="33"/>
      <c r="J182" s="71" t="str">
        <f>IF(SUM(J186:J193)&gt;0,"ja","nein")</f>
        <v>nein</v>
      </c>
      <c r="K182" s="33"/>
      <c r="L182" s="71" t="str">
        <f>IF(SUM(L186:L193)&gt;0,"ja","nein")</f>
        <v>nein</v>
      </c>
      <c r="M182" s="33"/>
      <c r="N182" s="71" t="str">
        <f>IF(SUM(N186:N193)&gt;0,"ja","nein")</f>
        <v>nein</v>
      </c>
      <c r="O182" s="33"/>
      <c r="P182" s="71" t="str">
        <f>IF(SUM(P186:P193)&gt;0,"ja","nein")</f>
        <v>nein</v>
      </c>
      <c r="Q182" s="42"/>
      <c r="S182" s="13"/>
    </row>
    <row r="183" spans="2:19" x14ac:dyDescent="0.3">
      <c r="D183" s="132"/>
      <c r="F183" s="41"/>
      <c r="G183" s="41"/>
      <c r="H183" s="42"/>
      <c r="I183" s="41"/>
      <c r="J183" s="41"/>
      <c r="K183" s="41"/>
      <c r="L183" s="43"/>
      <c r="M183" s="41"/>
      <c r="N183" s="43"/>
      <c r="O183" s="41"/>
      <c r="P183" s="41"/>
      <c r="Q183" s="42"/>
      <c r="S183" s="13"/>
    </row>
    <row r="184" spans="2:19" x14ac:dyDescent="0.3">
      <c r="B184" s="62" t="s">
        <v>704</v>
      </c>
      <c r="D184" s="137" t="str">
        <f>Listen!$B$2</f>
        <v>Leitungsdurchmesserklasse A (DN: x ≥ 1000 mm)</v>
      </c>
      <c r="F184" s="44" t="str">
        <f>Listen!$A$2</f>
        <v>HD 4 (&gt; 70 bar)</v>
      </c>
      <c r="G184" s="43"/>
      <c r="H184" s="45" t="str">
        <f>Listen!$A$3</f>
        <v>HD 3 (&gt; 16 bar und ≤ 70 bar)</v>
      </c>
      <c r="I184" s="43"/>
      <c r="J184" s="44" t="str">
        <f>Listen!$A$4</f>
        <v>HD 2 (&gt; 5 bar und ≤ 16 bar)</v>
      </c>
      <c r="K184" s="43"/>
      <c r="L184" s="46" t="str">
        <f>Listen!$A$5</f>
        <v>HD 1 (&gt; 1 bar und ≤ 5 bar)</v>
      </c>
      <c r="M184" s="43"/>
      <c r="N184" s="46" t="str">
        <f>Listen!$A$6</f>
        <v>MD (&gt; 0,1 bar und ≤ 1 bar )</v>
      </c>
      <c r="O184" s="43"/>
      <c r="P184" s="44" t="str">
        <f>Listen!$A$7</f>
        <v>ND (≤ 0,1 bar)</v>
      </c>
      <c r="Q184" s="42"/>
      <c r="R184" s="39"/>
      <c r="S184" s="13"/>
    </row>
    <row r="185" spans="2:19" x14ac:dyDescent="0.3">
      <c r="B185" s="25"/>
      <c r="D185" s="137"/>
      <c r="E185" s="13" t="s">
        <v>570</v>
      </c>
      <c r="F185" s="44"/>
      <c r="G185" s="41"/>
      <c r="H185" s="45"/>
      <c r="I185" s="41"/>
      <c r="J185" s="44"/>
      <c r="K185" s="41"/>
      <c r="L185" s="46"/>
      <c r="M185" s="41"/>
      <c r="N185" s="46"/>
      <c r="O185" s="41"/>
      <c r="P185" s="44"/>
      <c r="Q185" s="42"/>
      <c r="R185" s="39"/>
      <c r="S185" s="13"/>
    </row>
    <row r="186" spans="2:19" x14ac:dyDescent="0.3">
      <c r="B186" s="63" t="s">
        <v>705</v>
      </c>
      <c r="D186" s="135" t="s">
        <v>72</v>
      </c>
      <c r="F186" s="92">
        <f>SUMIFS('II Leitungen und Leitungsab.'!$L$8:$L$1048576,'II Leitungen und Leitungsab.'!$R$8:$R$1048576,F$184,'II Leitungen und Leitungsab.'!$N$8:$N$1048576,$D$184,'II Leitungen und Leitungsab.'!$V$8:$V$1048576,$D186,'II Leitungen und Leitungsab.'!$J$8:$J$1048576,$B$3)</f>
        <v>0</v>
      </c>
      <c r="G186" s="93"/>
      <c r="H186" s="92">
        <f>SUMIFS('II Leitungen und Leitungsab.'!$L$8:$L$1048576,'II Leitungen und Leitungsab.'!$R$8:$R$1048576,H$184,'II Leitungen und Leitungsab.'!$N$8:$N$1048576,$D$184,'II Leitungen und Leitungsab.'!$V$8:$V$1048576,$D186,'II Leitungen und Leitungsab.'!$J$8:$J$1048576,$B$3)</f>
        <v>0</v>
      </c>
      <c r="I186" s="93"/>
      <c r="J186" s="92">
        <f>SUMIFS('II Leitungen und Leitungsab.'!$L$8:$L$1048576,'II Leitungen und Leitungsab.'!$R$8:$R$1048576,J$184,'II Leitungen und Leitungsab.'!$N$8:$N$1048576,$D$184,'II Leitungen und Leitungsab.'!$V$8:$V$1048576,$D186,'II Leitungen und Leitungsab.'!$J$8:$J$1048576,$B$3)</f>
        <v>0</v>
      </c>
      <c r="K186" s="93"/>
      <c r="L186" s="92">
        <f>SUMIFS('II Leitungen und Leitungsab.'!$L$8:$L$1048576,'II Leitungen und Leitungsab.'!$R$8:$R$1048576,L$184,'II Leitungen und Leitungsab.'!$N$8:$N$1048576,$D$184,'II Leitungen und Leitungsab.'!$V$8:$V$1048576,$D186,'II Leitungen und Leitungsab.'!$J$8:$J$1048576,$B$3)</f>
        <v>0</v>
      </c>
      <c r="M186" s="93"/>
      <c r="N186" s="92">
        <f>SUMIFS('II Leitungen und Leitungsab.'!$L$8:$L$1048576,'II Leitungen und Leitungsab.'!$R$8:$R$1048576,N$184,'II Leitungen und Leitungsab.'!$N$8:$N$1048576,$D$184,'II Leitungen und Leitungsab.'!$V$8:$V$1048576,$D186,'II Leitungen und Leitungsab.'!$J$8:$J$1048576,$B$3)</f>
        <v>0</v>
      </c>
      <c r="O186" s="93"/>
      <c r="P186" s="92">
        <f>SUMIFS('II Leitungen und Leitungsab.'!$L$8:$L$1048576,'II Leitungen und Leitungsab.'!$R$8:$R$1048576,P$184,'II Leitungen und Leitungsab.'!$N$8:$N$1048576,$D$184,'II Leitungen und Leitungsab.'!$V$8:$V$1048576,$D186,'II Leitungen und Leitungsab.'!$J$8:$J$1048576,$B$3)</f>
        <v>0</v>
      </c>
      <c r="Q186" s="82"/>
      <c r="R186" s="76" t="s">
        <v>73</v>
      </c>
      <c r="S186" s="13"/>
    </row>
    <row r="187" spans="2:19" x14ac:dyDescent="0.3">
      <c r="B187" s="63" t="s">
        <v>706</v>
      </c>
      <c r="D187" s="135" t="s">
        <v>1201</v>
      </c>
      <c r="F187" s="92">
        <f>SUMIFS('II Leitungen und Leitungsab.'!$X$8:$X$1048576,'II Leitungen und Leitungsab.'!$R$8:$R$1048576,F$184,'II Leitungen und Leitungsab.'!$N$8:$N$1048576,$D$184,'II Leitungen und Leitungsab.'!$V$8:$V$1048576,$D186,'II Leitungen und Leitungsab.'!$J$8:$J$1048576,$B$3)</f>
        <v>0</v>
      </c>
      <c r="G187" s="93"/>
      <c r="H187" s="92">
        <f>SUMIFS('II Leitungen und Leitungsab.'!$X$8:$X$1048576,'II Leitungen und Leitungsab.'!$R$8:$R$1048576,H$184,'II Leitungen und Leitungsab.'!$N$8:$N$1048576,$D$184,'II Leitungen und Leitungsab.'!$V$8:$V$1048576,$D186,'II Leitungen und Leitungsab.'!$J$8:$J$1048576,$B$3)</f>
        <v>0</v>
      </c>
      <c r="I187" s="93"/>
      <c r="J187" s="92">
        <f>SUMIFS('II Leitungen und Leitungsab.'!$X$8:$X$1048576,'II Leitungen und Leitungsab.'!$R$8:$R$1048576,J$184,'II Leitungen und Leitungsab.'!$N$8:$N$1048576,$D$184,'II Leitungen und Leitungsab.'!$V$8:$V$1048576,$D186,'II Leitungen und Leitungsab.'!$J$8:$J$1048576,$B$3)</f>
        <v>0</v>
      </c>
      <c r="K187" s="93"/>
      <c r="L187" s="92">
        <f>SUMIFS('II Leitungen und Leitungsab.'!$X$8:$X$1048576,'II Leitungen und Leitungsab.'!$R$8:$R$1048576,L$184,'II Leitungen und Leitungsab.'!$N$8:$N$1048576,$D$184,'II Leitungen und Leitungsab.'!$V$8:$V$1048576,$D186,'II Leitungen und Leitungsab.'!$J$8:$J$1048576,$B$3)</f>
        <v>0</v>
      </c>
      <c r="M187" s="93"/>
      <c r="N187" s="92">
        <f>SUMIFS('II Leitungen und Leitungsab.'!$X$8:$X$1048576,'II Leitungen und Leitungsab.'!$R$8:$R$1048576,N$184,'II Leitungen und Leitungsab.'!$N$8:$N$1048576,$D$184,'II Leitungen und Leitungsab.'!$V$8:$V$1048576,$D186,'II Leitungen und Leitungsab.'!$J$8:$J$1048576,$B$3)</f>
        <v>0</v>
      </c>
      <c r="O187" s="93"/>
      <c r="P187" s="92">
        <f>SUMIFS('II Leitungen und Leitungsab.'!$X$8:$X$1048576,'II Leitungen und Leitungsab.'!$R$8:$R$1048576,P$184,'II Leitungen und Leitungsab.'!$N$8:$N$1048576,$D$184,'II Leitungen und Leitungsab.'!$V$8:$V$1048576,$D186,'II Leitungen und Leitungsab.'!$J$8:$J$1048576,$B$3)</f>
        <v>0</v>
      </c>
      <c r="Q187" s="82"/>
      <c r="R187" s="76" t="s">
        <v>73</v>
      </c>
      <c r="S187" s="13"/>
    </row>
    <row r="188" spans="2:19" x14ac:dyDescent="0.3">
      <c r="B188" s="63" t="s">
        <v>707</v>
      </c>
      <c r="D188" s="135" t="s">
        <v>74</v>
      </c>
      <c r="F188" s="92">
        <f>SUMIFS('II Leitungen und Leitungsab.'!$L$8:$L$1048576,'II Leitungen und Leitungsab.'!$R$8:$R$1048576,F$184,'II Leitungen und Leitungsab.'!$N$8:$N$1048576,$D$184,'II Leitungen und Leitungsab.'!$V$8:$V$1048576,$D188,'II Leitungen und Leitungsab.'!$J$8:$J$1048576,$B$3)</f>
        <v>0</v>
      </c>
      <c r="G188" s="93"/>
      <c r="H188" s="92">
        <f>SUMIFS('II Leitungen und Leitungsab.'!$L$8:$L$1048576,'II Leitungen und Leitungsab.'!$R$8:$R$1048576,H$184,'II Leitungen und Leitungsab.'!$N$8:$N$1048576,$D$184,'II Leitungen und Leitungsab.'!$V$8:$V$1048576,$D188,'II Leitungen und Leitungsab.'!$J$8:$J$1048576,$B$3)</f>
        <v>0</v>
      </c>
      <c r="I188" s="93"/>
      <c r="J188" s="92">
        <f>SUMIFS('II Leitungen und Leitungsab.'!$L$8:$L$1048576,'II Leitungen und Leitungsab.'!$R$8:$R$1048576,J$184,'II Leitungen und Leitungsab.'!$N$8:$N$1048576,$D$184,'II Leitungen und Leitungsab.'!$V$8:$V$1048576,$D188,'II Leitungen und Leitungsab.'!$J$8:$J$1048576,$B$3)</f>
        <v>0</v>
      </c>
      <c r="K188" s="93"/>
      <c r="L188" s="92">
        <f>SUMIFS('II Leitungen und Leitungsab.'!$L$8:$L$1048576,'II Leitungen und Leitungsab.'!$R$8:$R$1048576,L$184,'II Leitungen und Leitungsab.'!$N$8:$N$1048576,$D$184,'II Leitungen und Leitungsab.'!$V$8:$V$1048576,$D188,'II Leitungen und Leitungsab.'!$J$8:$J$1048576,$B$3)</f>
        <v>0</v>
      </c>
      <c r="M188" s="93"/>
      <c r="N188" s="92">
        <f>SUMIFS('II Leitungen und Leitungsab.'!$L$8:$L$1048576,'II Leitungen und Leitungsab.'!$R$8:$R$1048576,N$184,'II Leitungen und Leitungsab.'!$N$8:$N$1048576,$D$184,'II Leitungen und Leitungsab.'!$V$8:$V$1048576,$D188,'II Leitungen und Leitungsab.'!$J$8:$J$1048576,$B$3)</f>
        <v>0</v>
      </c>
      <c r="O188" s="93"/>
      <c r="P188" s="92">
        <f>SUMIFS('II Leitungen und Leitungsab.'!$L$8:$L$1048576,'II Leitungen und Leitungsab.'!$R$8:$R$1048576,P$184,'II Leitungen und Leitungsab.'!$N$8:$N$1048576,$D$184,'II Leitungen und Leitungsab.'!$V$8:$V$1048576,$D188,'II Leitungen und Leitungsab.'!$J$8:$J$1048576,$B$3)</f>
        <v>0</v>
      </c>
      <c r="Q188" s="82"/>
      <c r="R188" s="76" t="s">
        <v>73</v>
      </c>
      <c r="S188" s="13"/>
    </row>
    <row r="189" spans="2:19" x14ac:dyDescent="0.3">
      <c r="B189" s="63" t="s">
        <v>708</v>
      </c>
      <c r="D189" s="135" t="s">
        <v>1201</v>
      </c>
      <c r="F189" s="92">
        <f>SUMIFS('II Leitungen und Leitungsab.'!$X$8:$X$1048576,'II Leitungen und Leitungsab.'!$R$8:$R$1048576,F$184,'II Leitungen und Leitungsab.'!$N$8:$N$1048576,$D$184,'II Leitungen und Leitungsab.'!$V$8:$V$1048576,$D188,'II Leitungen und Leitungsab.'!$J$8:$J$1048576,$B$3)</f>
        <v>0</v>
      </c>
      <c r="G189" s="93"/>
      <c r="H189" s="92">
        <f>SUMIFS('II Leitungen und Leitungsab.'!$X$8:$X$1048576,'II Leitungen und Leitungsab.'!$R$8:$R$1048576,H$184,'II Leitungen und Leitungsab.'!$N$8:$N$1048576,$D$184,'II Leitungen und Leitungsab.'!$V$8:$V$1048576,$D188,'II Leitungen und Leitungsab.'!$J$8:$J$1048576,$B$3)</f>
        <v>0</v>
      </c>
      <c r="I189" s="93"/>
      <c r="J189" s="92">
        <f>SUMIFS('II Leitungen und Leitungsab.'!$X$8:$X$1048576,'II Leitungen und Leitungsab.'!$R$8:$R$1048576,J$184,'II Leitungen und Leitungsab.'!$N$8:$N$1048576,$D$184,'II Leitungen und Leitungsab.'!$V$8:$V$1048576,$D188,'II Leitungen und Leitungsab.'!$J$8:$J$1048576,$B$3)</f>
        <v>0</v>
      </c>
      <c r="K189" s="93"/>
      <c r="L189" s="92">
        <f>SUMIFS('II Leitungen und Leitungsab.'!$X$8:$X$1048576,'II Leitungen und Leitungsab.'!$R$8:$R$1048576,L$184,'II Leitungen und Leitungsab.'!$N$8:$N$1048576,$D$184,'II Leitungen und Leitungsab.'!$V$8:$V$1048576,$D188,'II Leitungen und Leitungsab.'!$J$8:$J$1048576,$B$3)</f>
        <v>0</v>
      </c>
      <c r="M189" s="93"/>
      <c r="N189" s="92">
        <f>SUMIFS('II Leitungen und Leitungsab.'!$X$8:$X$1048576,'II Leitungen und Leitungsab.'!$R$8:$R$1048576,N$184,'II Leitungen und Leitungsab.'!$N$8:$N$1048576,$D$184,'II Leitungen und Leitungsab.'!$V$8:$V$1048576,$D188,'II Leitungen und Leitungsab.'!$J$8:$J$1048576,$B$3)</f>
        <v>0</v>
      </c>
      <c r="O189" s="93"/>
      <c r="P189" s="92">
        <f>SUMIFS('II Leitungen und Leitungsab.'!$X$8:$X$1048576,'II Leitungen und Leitungsab.'!$R$8:$R$1048576,P$184,'II Leitungen und Leitungsab.'!$N$8:$N$1048576,$D$184,'II Leitungen und Leitungsab.'!$V$8:$V$1048576,$D188,'II Leitungen und Leitungsab.'!$J$8:$J$1048576,$B$3)</f>
        <v>0</v>
      </c>
      <c r="Q189" s="82"/>
      <c r="R189" s="76" t="s">
        <v>73</v>
      </c>
      <c r="S189" s="13"/>
    </row>
    <row r="190" spans="2:19" x14ac:dyDescent="0.3">
      <c r="B190" s="63" t="s">
        <v>709</v>
      </c>
      <c r="D190" s="135" t="s">
        <v>75</v>
      </c>
      <c r="F190" s="92">
        <f>SUMIFS('II Leitungen und Leitungsab.'!$L$8:$L$1048576,'II Leitungen und Leitungsab.'!$R$8:$R$1048576,F$184,'II Leitungen und Leitungsab.'!$N$8:$N$1048576,$D$184,'II Leitungen und Leitungsab.'!$V$8:$V$1048576,$D190,'II Leitungen und Leitungsab.'!$J$8:$J$1048576,$B$3)</f>
        <v>0</v>
      </c>
      <c r="G190" s="93"/>
      <c r="H190" s="92">
        <f>SUMIFS('II Leitungen und Leitungsab.'!$L$8:$L$1048576,'II Leitungen und Leitungsab.'!$R$8:$R$1048576,H$184,'II Leitungen und Leitungsab.'!$N$8:$N$1048576,$D$184,'II Leitungen und Leitungsab.'!$V$8:$V$1048576,$D190,'II Leitungen und Leitungsab.'!$J$8:$J$1048576,$B$3)</f>
        <v>0</v>
      </c>
      <c r="I190" s="93"/>
      <c r="J190" s="92">
        <f>SUMIFS('II Leitungen und Leitungsab.'!$L$8:$L$1048576,'II Leitungen und Leitungsab.'!$R$8:$R$1048576,J$184,'II Leitungen und Leitungsab.'!$N$8:$N$1048576,$D$184,'II Leitungen und Leitungsab.'!$V$8:$V$1048576,$D190,'II Leitungen und Leitungsab.'!$J$8:$J$1048576,$B$3)</f>
        <v>0</v>
      </c>
      <c r="K190" s="93"/>
      <c r="L190" s="92">
        <f>SUMIFS('II Leitungen und Leitungsab.'!$L$8:$L$1048576,'II Leitungen und Leitungsab.'!$R$8:$R$1048576,L$184,'II Leitungen und Leitungsab.'!$N$8:$N$1048576,$D$184,'II Leitungen und Leitungsab.'!$V$8:$V$1048576,$D190,'II Leitungen und Leitungsab.'!$J$8:$J$1048576,$B$3)</f>
        <v>0</v>
      </c>
      <c r="M190" s="93"/>
      <c r="N190" s="92">
        <f>SUMIFS('II Leitungen und Leitungsab.'!$L$8:$L$1048576,'II Leitungen und Leitungsab.'!$R$8:$R$1048576,N$184,'II Leitungen und Leitungsab.'!$N$8:$N$1048576,$D$184,'II Leitungen und Leitungsab.'!$V$8:$V$1048576,$D190,'II Leitungen und Leitungsab.'!$J$8:$J$1048576,$B$3)</f>
        <v>0</v>
      </c>
      <c r="O190" s="93"/>
      <c r="P190" s="92">
        <f>SUMIFS('II Leitungen und Leitungsab.'!$L$8:$L$1048576,'II Leitungen und Leitungsab.'!$R$8:$R$1048576,P$184,'II Leitungen und Leitungsab.'!$N$8:$N$1048576,$D$184,'II Leitungen und Leitungsab.'!$V$8:$V$1048576,$D190,'II Leitungen und Leitungsab.'!$J$8:$J$1048576,$B$3)</f>
        <v>0</v>
      </c>
      <c r="Q190" s="82"/>
      <c r="R190" s="76" t="s">
        <v>73</v>
      </c>
      <c r="S190" s="13"/>
    </row>
    <row r="191" spans="2:19" x14ac:dyDescent="0.3">
      <c r="B191" s="63" t="s">
        <v>710</v>
      </c>
      <c r="D191" s="135" t="s">
        <v>1201</v>
      </c>
      <c r="F191" s="92">
        <f>SUMIFS('II Leitungen und Leitungsab.'!$X$8:$X$1048576,'II Leitungen und Leitungsab.'!$R$8:$R$1048576,F$184,'II Leitungen und Leitungsab.'!$N$8:$N$1048576,$D$184,'II Leitungen und Leitungsab.'!$V$8:$V$1048576,$D190,'II Leitungen und Leitungsab.'!$J$8:$J$1048576,$B$3)</f>
        <v>0</v>
      </c>
      <c r="G191" s="93"/>
      <c r="H191" s="92">
        <f>SUMIFS('II Leitungen und Leitungsab.'!$X$8:$X$1048576,'II Leitungen und Leitungsab.'!$R$8:$R$1048576,H$184,'II Leitungen und Leitungsab.'!$N$8:$N$1048576,$D$184,'II Leitungen und Leitungsab.'!$V$8:$V$1048576,$D190,'II Leitungen und Leitungsab.'!$J$8:$J$1048576,$B$3)</f>
        <v>0</v>
      </c>
      <c r="I191" s="93"/>
      <c r="J191" s="92">
        <f>SUMIFS('II Leitungen und Leitungsab.'!$X$8:$X$1048576,'II Leitungen und Leitungsab.'!$R$8:$R$1048576,J$184,'II Leitungen und Leitungsab.'!$N$8:$N$1048576,$D$184,'II Leitungen und Leitungsab.'!$V$8:$V$1048576,$D190,'II Leitungen und Leitungsab.'!$J$8:$J$1048576,$B$3)</f>
        <v>0</v>
      </c>
      <c r="K191" s="93"/>
      <c r="L191" s="92">
        <f>SUMIFS('II Leitungen und Leitungsab.'!$X$8:$X$1048576,'II Leitungen und Leitungsab.'!$R$8:$R$1048576,L$184,'II Leitungen und Leitungsab.'!$N$8:$N$1048576,$D$184,'II Leitungen und Leitungsab.'!$V$8:$V$1048576,$D190,'II Leitungen und Leitungsab.'!$J$8:$J$1048576,$B$3)</f>
        <v>0</v>
      </c>
      <c r="M191" s="93"/>
      <c r="N191" s="92">
        <f>SUMIFS('II Leitungen und Leitungsab.'!$X$8:$X$1048576,'II Leitungen und Leitungsab.'!$R$8:$R$1048576,N$184,'II Leitungen und Leitungsab.'!$N$8:$N$1048576,$D$184,'II Leitungen und Leitungsab.'!$V$8:$V$1048576,$D190,'II Leitungen und Leitungsab.'!$J$8:$J$1048576,$B$3)</f>
        <v>0</v>
      </c>
      <c r="O191" s="93"/>
      <c r="P191" s="92">
        <f>SUMIFS('II Leitungen und Leitungsab.'!$X$8:$X$1048576,'II Leitungen und Leitungsab.'!$R$8:$R$1048576,P$184,'II Leitungen und Leitungsab.'!$N$8:$N$1048576,$D$184,'II Leitungen und Leitungsab.'!$V$8:$V$1048576,$D190,'II Leitungen und Leitungsab.'!$J$8:$J$1048576,$B$3)</f>
        <v>0</v>
      </c>
      <c r="Q191" s="82"/>
      <c r="R191" s="76" t="s">
        <v>73</v>
      </c>
      <c r="S191" s="13"/>
    </row>
    <row r="192" spans="2:19" x14ac:dyDescent="0.3">
      <c r="B192" s="63" t="s">
        <v>711</v>
      </c>
      <c r="D192" s="135" t="s">
        <v>76</v>
      </c>
      <c r="F192" s="92">
        <f>SUMIFS('II Leitungen und Leitungsab.'!$L$8:$L$1048576,'II Leitungen und Leitungsab.'!$R$8:$R$1048576,F$184,'II Leitungen und Leitungsab.'!$N$8:$N$1048576,$D$184,'II Leitungen und Leitungsab.'!$V$8:$V$1048576,$D192,'II Leitungen und Leitungsab.'!$J$8:$J$1048576,$B$3)</f>
        <v>0</v>
      </c>
      <c r="G192" s="93"/>
      <c r="H192" s="92">
        <f>SUMIFS('II Leitungen und Leitungsab.'!$L$8:$L$1048576,'II Leitungen und Leitungsab.'!$R$8:$R$1048576,H$184,'II Leitungen und Leitungsab.'!$N$8:$N$1048576,$D$184,'II Leitungen und Leitungsab.'!$V$8:$V$1048576,$D192,'II Leitungen und Leitungsab.'!$J$8:$J$1048576,$B$3)</f>
        <v>0</v>
      </c>
      <c r="I192" s="93"/>
      <c r="J192" s="92">
        <f>SUMIFS('II Leitungen und Leitungsab.'!$L$8:$L$1048576,'II Leitungen und Leitungsab.'!$R$8:$R$1048576,J$184,'II Leitungen und Leitungsab.'!$N$8:$N$1048576,$D$184,'II Leitungen und Leitungsab.'!$V$8:$V$1048576,$D192,'II Leitungen und Leitungsab.'!$J$8:$J$1048576,$B$3)</f>
        <v>0</v>
      </c>
      <c r="K192" s="93"/>
      <c r="L192" s="92">
        <f>SUMIFS('II Leitungen und Leitungsab.'!$L$8:$L$1048576,'II Leitungen und Leitungsab.'!$R$8:$R$1048576,L$184,'II Leitungen und Leitungsab.'!$N$8:$N$1048576,$D$184,'II Leitungen und Leitungsab.'!$V$8:$V$1048576,$D192,'II Leitungen und Leitungsab.'!$J$8:$J$1048576,$B$3)</f>
        <v>0</v>
      </c>
      <c r="M192" s="93"/>
      <c r="N192" s="92">
        <f>SUMIFS('II Leitungen und Leitungsab.'!$L$8:$L$1048576,'II Leitungen und Leitungsab.'!$R$8:$R$1048576,N$184,'II Leitungen und Leitungsab.'!$N$8:$N$1048576,$D$184,'II Leitungen und Leitungsab.'!$V$8:$V$1048576,$D192,'II Leitungen und Leitungsab.'!$J$8:$J$1048576,$B$3)</f>
        <v>0</v>
      </c>
      <c r="O192" s="93"/>
      <c r="P192" s="92">
        <f>SUMIFS('II Leitungen und Leitungsab.'!$L$8:$L$1048576,'II Leitungen und Leitungsab.'!$R$8:$R$1048576,P$184,'II Leitungen und Leitungsab.'!$N$8:$N$1048576,$D$184,'II Leitungen und Leitungsab.'!$V$8:$V$1048576,$D192,'II Leitungen und Leitungsab.'!$J$8:$J$1048576,$B$3)</f>
        <v>0</v>
      </c>
      <c r="Q192" s="82"/>
      <c r="R192" s="76" t="s">
        <v>73</v>
      </c>
      <c r="S192" s="13"/>
    </row>
    <row r="193" spans="2:19" x14ac:dyDescent="0.3">
      <c r="B193" s="63" t="s">
        <v>712</v>
      </c>
      <c r="D193" s="135" t="s">
        <v>1201</v>
      </c>
      <c r="F193" s="92">
        <f>SUMIFS('II Leitungen und Leitungsab.'!$X$8:$X$1048576,'II Leitungen und Leitungsab.'!$R$8:$R$1048576,F$184,'II Leitungen und Leitungsab.'!$N$8:$N$1048576,$D$184,'II Leitungen und Leitungsab.'!$V$8:$V$1048576,$D192,'II Leitungen und Leitungsab.'!$J$8:$J$1048576,$B$3)</f>
        <v>0</v>
      </c>
      <c r="G193" s="93"/>
      <c r="H193" s="92">
        <f>SUMIFS('II Leitungen und Leitungsab.'!$X$8:$X$1048576,'II Leitungen und Leitungsab.'!$R$8:$R$1048576,H$184,'II Leitungen und Leitungsab.'!$N$8:$N$1048576,$D$184,'II Leitungen und Leitungsab.'!$V$8:$V$1048576,$D192,'II Leitungen und Leitungsab.'!$J$8:$J$1048576,$B$3)</f>
        <v>0</v>
      </c>
      <c r="I193" s="93"/>
      <c r="J193" s="92">
        <f>SUMIFS('II Leitungen und Leitungsab.'!$X$8:$X$1048576,'II Leitungen und Leitungsab.'!$R$8:$R$1048576,J$184,'II Leitungen und Leitungsab.'!$N$8:$N$1048576,$D$184,'II Leitungen und Leitungsab.'!$V$8:$V$1048576,$D192,'II Leitungen und Leitungsab.'!$J$8:$J$1048576,$B$3)</f>
        <v>0</v>
      </c>
      <c r="K193" s="93"/>
      <c r="L193" s="92">
        <f>SUMIFS('II Leitungen und Leitungsab.'!$X$8:$X$1048576,'II Leitungen und Leitungsab.'!$R$8:$R$1048576,L$184,'II Leitungen und Leitungsab.'!$N$8:$N$1048576,$D$184,'II Leitungen und Leitungsab.'!$V$8:$V$1048576,$D192,'II Leitungen und Leitungsab.'!$J$8:$J$1048576,$B$3)</f>
        <v>0</v>
      </c>
      <c r="M193" s="93"/>
      <c r="N193" s="92">
        <f>SUMIFS('II Leitungen und Leitungsab.'!$X$8:$X$1048576,'II Leitungen und Leitungsab.'!$R$8:$R$1048576,N$184,'II Leitungen und Leitungsab.'!$N$8:$N$1048576,$D$184,'II Leitungen und Leitungsab.'!$V$8:$V$1048576,$D192,'II Leitungen und Leitungsab.'!$J$8:$J$1048576,$B$3)</f>
        <v>0</v>
      </c>
      <c r="O193" s="93"/>
      <c r="P193" s="92">
        <f>SUMIFS('II Leitungen und Leitungsab.'!$X$8:$X$1048576,'II Leitungen und Leitungsab.'!$R$8:$R$1048576,P$184,'II Leitungen und Leitungsab.'!$N$8:$N$1048576,$D$184,'II Leitungen und Leitungsab.'!$V$8:$V$1048576,$D192,'II Leitungen und Leitungsab.'!$J$8:$J$1048576,$B$3)</f>
        <v>0</v>
      </c>
      <c r="Q193" s="82"/>
      <c r="R193" s="76" t="s">
        <v>73</v>
      </c>
      <c r="S193" s="13"/>
    </row>
    <row r="194" spans="2:19" x14ac:dyDescent="0.3">
      <c r="D194" s="132"/>
      <c r="F194" s="41"/>
      <c r="G194" s="43"/>
      <c r="H194" s="42"/>
      <c r="I194" s="43"/>
      <c r="J194" s="41"/>
      <c r="K194" s="43"/>
      <c r="L194" s="43"/>
      <c r="M194" s="43"/>
      <c r="N194" s="43"/>
      <c r="O194" s="43"/>
      <c r="P194" s="41"/>
      <c r="Q194" s="42"/>
      <c r="S194" s="13"/>
    </row>
    <row r="195" spans="2:19" ht="43.5" customHeight="1" x14ac:dyDescent="0.3">
      <c r="B195" s="62" t="s">
        <v>713</v>
      </c>
      <c r="D195" s="133" t="s">
        <v>1180</v>
      </c>
      <c r="F195" s="71" t="str">
        <f>IF(SUM(F199:F206)&gt;0,"ja","nein")</f>
        <v>nein</v>
      </c>
      <c r="G195" s="38"/>
      <c r="H195" s="71" t="str">
        <f>IF(SUM(H199:H206)&gt;0,"ja","nein")</f>
        <v>nein</v>
      </c>
      <c r="I195" s="38"/>
      <c r="J195" s="71" t="str">
        <f>IF(SUM(J199:J206)&gt;0,"ja","nein")</f>
        <v>nein</v>
      </c>
      <c r="K195" s="38"/>
      <c r="L195" s="71" t="str">
        <f>IF(SUM(L199:L206)&gt;0,"ja","nein")</f>
        <v>nein</v>
      </c>
      <c r="M195" s="38"/>
      <c r="N195" s="71" t="str">
        <f>IF(SUM(N199:N206)&gt;0,"ja","nein")</f>
        <v>nein</v>
      </c>
      <c r="O195" s="38"/>
      <c r="P195" s="71" t="str">
        <f>IF(SUM(P199:P206)&gt;0,"ja","nein")</f>
        <v>nein</v>
      </c>
      <c r="Q195" s="42"/>
      <c r="S195" s="13"/>
    </row>
    <row r="196" spans="2:19" x14ac:dyDescent="0.3">
      <c r="D196" s="132"/>
      <c r="F196" s="41"/>
      <c r="G196" s="43"/>
      <c r="H196" s="42"/>
      <c r="I196" s="43"/>
      <c r="J196" s="41"/>
      <c r="K196" s="43"/>
      <c r="L196" s="43"/>
      <c r="M196" s="43"/>
      <c r="N196" s="43"/>
      <c r="O196" s="43"/>
      <c r="P196" s="41"/>
      <c r="Q196" s="42"/>
      <c r="S196" s="13"/>
    </row>
    <row r="197" spans="2:19" x14ac:dyDescent="0.3">
      <c r="B197" s="62" t="s">
        <v>714</v>
      </c>
      <c r="D197" s="137" t="str">
        <f>Listen!$B$3</f>
        <v>Leitungsdurchmesserklasse B (DN: 700 mm ≤ x &lt; 1000 mm)</v>
      </c>
      <c r="F197" s="44" t="str">
        <f>Listen!$A$2</f>
        <v>HD 4 (&gt; 70 bar)</v>
      </c>
      <c r="G197" s="43"/>
      <c r="H197" s="45" t="str">
        <f>Listen!$A$3</f>
        <v>HD 3 (&gt; 16 bar und ≤ 70 bar)</v>
      </c>
      <c r="I197" s="43"/>
      <c r="J197" s="44" t="str">
        <f>Listen!$A$4</f>
        <v>HD 2 (&gt; 5 bar und ≤ 16 bar)</v>
      </c>
      <c r="K197" s="43"/>
      <c r="L197" s="46" t="str">
        <f>Listen!$A$5</f>
        <v>HD 1 (&gt; 1 bar und ≤ 5 bar)</v>
      </c>
      <c r="M197" s="43"/>
      <c r="N197" s="46" t="str">
        <f>Listen!$A$6</f>
        <v>MD (&gt; 0,1 bar und ≤ 1 bar )</v>
      </c>
      <c r="O197" s="43"/>
      <c r="P197" s="44" t="str">
        <f>Listen!$A$7</f>
        <v>ND (≤ 0,1 bar)</v>
      </c>
      <c r="Q197" s="42"/>
      <c r="R197" s="39"/>
      <c r="S197" s="13"/>
    </row>
    <row r="198" spans="2:19" x14ac:dyDescent="0.3">
      <c r="B198" s="25"/>
      <c r="D198" s="137"/>
      <c r="F198" s="44"/>
      <c r="G198" s="43"/>
      <c r="H198" s="45"/>
      <c r="I198" s="43"/>
      <c r="J198" s="44"/>
      <c r="K198" s="43"/>
      <c r="L198" s="46"/>
      <c r="M198" s="43"/>
      <c r="N198" s="46"/>
      <c r="O198" s="43"/>
      <c r="P198" s="44"/>
      <c r="Q198" s="42"/>
      <c r="R198" s="39"/>
      <c r="S198" s="13"/>
    </row>
    <row r="199" spans="2:19" x14ac:dyDescent="0.3">
      <c r="B199" s="63" t="s">
        <v>715</v>
      </c>
      <c r="D199" s="135" t="s">
        <v>72</v>
      </c>
      <c r="F199" s="92">
        <f>SUMIFS('II Leitungen und Leitungsab.'!$L$8:$L$1048576,'II Leitungen und Leitungsab.'!$R$8:$R$1048576,F$197,'II Leitungen und Leitungsab.'!$N$8:$N$1048576,$D$197,'II Leitungen und Leitungsab.'!$V$8:$V$1048576,$D199,'II Leitungen und Leitungsab.'!$J$8:$J$1048576,$B$3)</f>
        <v>0</v>
      </c>
      <c r="G199" s="93"/>
      <c r="H199" s="92">
        <f>SUMIFS('II Leitungen und Leitungsab.'!$L$8:$L$1048576,'II Leitungen und Leitungsab.'!$R$8:$R$1048576,H$197,'II Leitungen und Leitungsab.'!$N$8:$N$1048576,$D$197,'II Leitungen und Leitungsab.'!$V$8:$V$1048576,$D199,'II Leitungen und Leitungsab.'!$J$8:$J$1048576,$B$3)</f>
        <v>0</v>
      </c>
      <c r="I199" s="93"/>
      <c r="J199" s="92">
        <f>SUMIFS('II Leitungen und Leitungsab.'!$L$8:$L$1048576,'II Leitungen und Leitungsab.'!$R$8:$R$1048576,J$197,'II Leitungen und Leitungsab.'!$N$8:$N$1048576,$D$197,'II Leitungen und Leitungsab.'!$V$8:$V$1048576,$D199,'II Leitungen und Leitungsab.'!$J$8:$J$1048576,$B$3)</f>
        <v>0</v>
      </c>
      <c r="K199" s="93"/>
      <c r="L199" s="92">
        <f>SUMIFS('II Leitungen und Leitungsab.'!$L$8:$L$1048576,'II Leitungen und Leitungsab.'!$R$8:$R$1048576,L$197,'II Leitungen und Leitungsab.'!$N$8:$N$1048576,$D$197,'II Leitungen und Leitungsab.'!$V$8:$V$1048576,$D199,'II Leitungen und Leitungsab.'!$J$8:$J$1048576,$B$3)</f>
        <v>0</v>
      </c>
      <c r="M199" s="93"/>
      <c r="N199" s="92">
        <f>SUMIFS('II Leitungen und Leitungsab.'!$L$8:$L$1048576,'II Leitungen und Leitungsab.'!$R$8:$R$1048576,N$197,'II Leitungen und Leitungsab.'!$N$8:$N$1048576,$D$197,'II Leitungen und Leitungsab.'!$V$8:$V$1048576,$D199,'II Leitungen und Leitungsab.'!$J$8:$J$1048576,$B$3)</f>
        <v>0</v>
      </c>
      <c r="O199" s="93"/>
      <c r="P199" s="92">
        <f>SUMIFS('II Leitungen und Leitungsab.'!$L$8:$L$1048576,'II Leitungen und Leitungsab.'!$R$8:$R$1048576,P$197,'II Leitungen und Leitungsab.'!$N$8:$N$1048576,$D$197,'II Leitungen und Leitungsab.'!$V$8:$V$1048576,$D199,'II Leitungen und Leitungsab.'!$J$8:$J$1048576,$B$3)</f>
        <v>0</v>
      </c>
      <c r="Q199" s="82"/>
      <c r="R199" s="76" t="s">
        <v>73</v>
      </c>
      <c r="S199" s="13"/>
    </row>
    <row r="200" spans="2:19" x14ac:dyDescent="0.3">
      <c r="B200" s="63" t="s">
        <v>716</v>
      </c>
      <c r="D200" s="135" t="s">
        <v>1201</v>
      </c>
      <c r="F200" s="92">
        <f>SUMIFS('II Leitungen und Leitungsab.'!$X$8:$X$1048576,'II Leitungen und Leitungsab.'!$R$8:$R$1048576,F$197,'II Leitungen und Leitungsab.'!$N$8:$N$1048576,$D$197,'II Leitungen und Leitungsab.'!$V$8:$V$1048576,$D199,'II Leitungen und Leitungsab.'!$J$8:$J$1048576,$B$3)</f>
        <v>0</v>
      </c>
      <c r="G200" s="93"/>
      <c r="H200" s="92">
        <f>SUMIFS('II Leitungen und Leitungsab.'!$X$8:$X$1048576,'II Leitungen und Leitungsab.'!$R$8:$R$1048576,H$197,'II Leitungen und Leitungsab.'!$N$8:$N$1048576,$D$197,'II Leitungen und Leitungsab.'!$V$8:$V$1048576,$D199,'II Leitungen und Leitungsab.'!$J$8:$J$1048576,$B$3)</f>
        <v>0</v>
      </c>
      <c r="I200" s="93"/>
      <c r="J200" s="92">
        <f>SUMIFS('II Leitungen und Leitungsab.'!$X$8:$X$1048576,'II Leitungen und Leitungsab.'!$R$8:$R$1048576,J$197,'II Leitungen und Leitungsab.'!$N$8:$N$1048576,$D$197,'II Leitungen und Leitungsab.'!$V$8:$V$1048576,$D199,'II Leitungen und Leitungsab.'!$J$8:$J$1048576,$B$3)</f>
        <v>0</v>
      </c>
      <c r="K200" s="93"/>
      <c r="L200" s="92">
        <f>SUMIFS('II Leitungen und Leitungsab.'!$X$8:$X$1048576,'II Leitungen und Leitungsab.'!$R$8:$R$1048576,L$197,'II Leitungen und Leitungsab.'!$N$8:$N$1048576,$D$197,'II Leitungen und Leitungsab.'!$V$8:$V$1048576,$D199,'II Leitungen und Leitungsab.'!$J$8:$J$1048576,$B$3)</f>
        <v>0</v>
      </c>
      <c r="M200" s="93"/>
      <c r="N200" s="92">
        <f>SUMIFS('II Leitungen und Leitungsab.'!$X$8:$X$1048576,'II Leitungen und Leitungsab.'!$R$8:$R$1048576,N$197,'II Leitungen und Leitungsab.'!$N$8:$N$1048576,$D$197,'II Leitungen und Leitungsab.'!$V$8:$V$1048576,$D199,'II Leitungen und Leitungsab.'!$J$8:$J$1048576,$B$3)</f>
        <v>0</v>
      </c>
      <c r="O200" s="93"/>
      <c r="P200" s="92">
        <f>SUMIFS('II Leitungen und Leitungsab.'!$X$8:$X$1048576,'II Leitungen und Leitungsab.'!$R$8:$R$1048576,P$197,'II Leitungen und Leitungsab.'!$N$8:$N$1048576,$D$197,'II Leitungen und Leitungsab.'!$V$8:$V$1048576,$D199,'II Leitungen und Leitungsab.'!$J$8:$J$1048576,$B$3)</f>
        <v>0</v>
      </c>
      <c r="Q200" s="82"/>
      <c r="R200" s="76" t="s">
        <v>73</v>
      </c>
      <c r="S200" s="13"/>
    </row>
    <row r="201" spans="2:19" x14ac:dyDescent="0.3">
      <c r="B201" s="63" t="s">
        <v>717</v>
      </c>
      <c r="D201" s="135" t="s">
        <v>74</v>
      </c>
      <c r="F201" s="92">
        <f>SUMIFS('II Leitungen und Leitungsab.'!$L$8:$L$1048576,'II Leitungen und Leitungsab.'!$R$8:$R$1048576,F$197,'II Leitungen und Leitungsab.'!$N$8:$N$1048576,$D$197,'II Leitungen und Leitungsab.'!$V$8:$V$1048576,$D201,'II Leitungen und Leitungsab.'!$J$8:$J$1048576,$B$3)</f>
        <v>0</v>
      </c>
      <c r="G201" s="93"/>
      <c r="H201" s="92">
        <f>SUMIFS('II Leitungen und Leitungsab.'!$L$8:$L$1048576,'II Leitungen und Leitungsab.'!$R$8:$R$1048576,H$197,'II Leitungen und Leitungsab.'!$N$8:$N$1048576,$D$197,'II Leitungen und Leitungsab.'!$V$8:$V$1048576,$D201,'II Leitungen und Leitungsab.'!$J$8:$J$1048576,$B$3)</f>
        <v>0</v>
      </c>
      <c r="I201" s="93"/>
      <c r="J201" s="92">
        <f>SUMIFS('II Leitungen und Leitungsab.'!$L$8:$L$1048576,'II Leitungen und Leitungsab.'!$R$8:$R$1048576,J$197,'II Leitungen und Leitungsab.'!$N$8:$N$1048576,$D$197,'II Leitungen und Leitungsab.'!$V$8:$V$1048576,$D201,'II Leitungen und Leitungsab.'!$J$8:$J$1048576,$B$3)</f>
        <v>0</v>
      </c>
      <c r="K201" s="93"/>
      <c r="L201" s="92">
        <f>SUMIFS('II Leitungen und Leitungsab.'!$L$8:$L$1048576,'II Leitungen und Leitungsab.'!$R$8:$R$1048576,L$197,'II Leitungen und Leitungsab.'!$N$8:$N$1048576,$D$197,'II Leitungen und Leitungsab.'!$V$8:$V$1048576,$D201,'II Leitungen und Leitungsab.'!$J$8:$J$1048576,$B$3)</f>
        <v>0</v>
      </c>
      <c r="M201" s="93"/>
      <c r="N201" s="92">
        <f>SUMIFS('II Leitungen und Leitungsab.'!$L$8:$L$1048576,'II Leitungen und Leitungsab.'!$R$8:$R$1048576,N$197,'II Leitungen und Leitungsab.'!$N$8:$N$1048576,$D$197,'II Leitungen und Leitungsab.'!$V$8:$V$1048576,$D201,'II Leitungen und Leitungsab.'!$J$8:$J$1048576,$B$3)</f>
        <v>0</v>
      </c>
      <c r="O201" s="93"/>
      <c r="P201" s="92">
        <f>SUMIFS('II Leitungen und Leitungsab.'!$L$8:$L$1048576,'II Leitungen und Leitungsab.'!$R$8:$R$1048576,P$197,'II Leitungen und Leitungsab.'!$N$8:$N$1048576,$D$197,'II Leitungen und Leitungsab.'!$V$8:$V$1048576,$D201,'II Leitungen und Leitungsab.'!$J$8:$J$1048576,$B$3)</f>
        <v>0</v>
      </c>
      <c r="Q201" s="82"/>
      <c r="R201" s="76" t="s">
        <v>73</v>
      </c>
      <c r="S201" s="13"/>
    </row>
    <row r="202" spans="2:19" x14ac:dyDescent="0.3">
      <c r="B202" s="63" t="s">
        <v>718</v>
      </c>
      <c r="D202" s="135" t="s">
        <v>1201</v>
      </c>
      <c r="F202" s="92">
        <f>SUMIFS('II Leitungen und Leitungsab.'!$X$8:$X$1048576,'II Leitungen und Leitungsab.'!$R$8:$R$1048576,F$197,'II Leitungen und Leitungsab.'!$N$8:$N$1048576,$D$197,'II Leitungen und Leitungsab.'!$V$8:$V$1048576,$D201,'II Leitungen und Leitungsab.'!$J$8:$J$1048576,$B$3)</f>
        <v>0</v>
      </c>
      <c r="G202" s="93"/>
      <c r="H202" s="92">
        <f>SUMIFS('II Leitungen und Leitungsab.'!$X$8:$X$1048576,'II Leitungen und Leitungsab.'!$R$8:$R$1048576,H$197,'II Leitungen und Leitungsab.'!$N$8:$N$1048576,$D$197,'II Leitungen und Leitungsab.'!$V$8:$V$1048576,$D201,'II Leitungen und Leitungsab.'!$J$8:$J$1048576,$B$3)</f>
        <v>0</v>
      </c>
      <c r="I202" s="93"/>
      <c r="J202" s="92">
        <f>SUMIFS('II Leitungen und Leitungsab.'!$X$8:$X$1048576,'II Leitungen und Leitungsab.'!$R$8:$R$1048576,J$197,'II Leitungen und Leitungsab.'!$N$8:$N$1048576,$D$197,'II Leitungen und Leitungsab.'!$V$8:$V$1048576,$D201,'II Leitungen und Leitungsab.'!$J$8:$J$1048576,$B$3)</f>
        <v>0</v>
      </c>
      <c r="K202" s="93"/>
      <c r="L202" s="92">
        <f>SUMIFS('II Leitungen und Leitungsab.'!$X$8:$X$1048576,'II Leitungen und Leitungsab.'!$R$8:$R$1048576,L$197,'II Leitungen und Leitungsab.'!$N$8:$N$1048576,$D$197,'II Leitungen und Leitungsab.'!$V$8:$V$1048576,$D201,'II Leitungen und Leitungsab.'!$J$8:$J$1048576,$B$3)</f>
        <v>0</v>
      </c>
      <c r="M202" s="93"/>
      <c r="N202" s="92">
        <f>SUMIFS('II Leitungen und Leitungsab.'!$X$8:$X$1048576,'II Leitungen und Leitungsab.'!$R$8:$R$1048576,N$197,'II Leitungen und Leitungsab.'!$N$8:$N$1048576,$D$197,'II Leitungen und Leitungsab.'!$V$8:$V$1048576,$D201,'II Leitungen und Leitungsab.'!$J$8:$J$1048576,$B$3)</f>
        <v>0</v>
      </c>
      <c r="O202" s="93"/>
      <c r="P202" s="92">
        <f>SUMIFS('II Leitungen und Leitungsab.'!$X$8:$X$1048576,'II Leitungen und Leitungsab.'!$R$8:$R$1048576,P$197,'II Leitungen und Leitungsab.'!$N$8:$N$1048576,$D$197,'II Leitungen und Leitungsab.'!$V$8:$V$1048576,$D201,'II Leitungen und Leitungsab.'!$J$8:$J$1048576,$B$3)</f>
        <v>0</v>
      </c>
      <c r="Q202" s="82"/>
      <c r="R202" s="76" t="s">
        <v>73</v>
      </c>
      <c r="S202" s="13"/>
    </row>
    <row r="203" spans="2:19" x14ac:dyDescent="0.3">
      <c r="B203" s="63" t="s">
        <v>719</v>
      </c>
      <c r="D203" s="135" t="s">
        <v>75</v>
      </c>
      <c r="F203" s="92">
        <f>SUMIFS('II Leitungen und Leitungsab.'!$L$8:$L$1048576,'II Leitungen und Leitungsab.'!$R$8:$R$1048576,F$197,'II Leitungen und Leitungsab.'!$N$8:$N$1048576,$D$197,'II Leitungen und Leitungsab.'!$V$8:$V$1048576,$D203,'II Leitungen und Leitungsab.'!$J$8:$J$1048576,$B$3)</f>
        <v>0</v>
      </c>
      <c r="G203" s="93"/>
      <c r="H203" s="92">
        <f>SUMIFS('II Leitungen und Leitungsab.'!$L$8:$L$1048576,'II Leitungen und Leitungsab.'!$R$8:$R$1048576,H$197,'II Leitungen und Leitungsab.'!$N$8:$N$1048576,$D$197,'II Leitungen und Leitungsab.'!$V$8:$V$1048576,$D203,'II Leitungen und Leitungsab.'!$J$8:$J$1048576,$B$3)</f>
        <v>0</v>
      </c>
      <c r="I203" s="93"/>
      <c r="J203" s="92">
        <f>SUMIFS('II Leitungen und Leitungsab.'!$L$8:$L$1048576,'II Leitungen und Leitungsab.'!$R$8:$R$1048576,J$197,'II Leitungen und Leitungsab.'!$N$8:$N$1048576,$D$197,'II Leitungen und Leitungsab.'!$V$8:$V$1048576,$D203,'II Leitungen und Leitungsab.'!$J$8:$J$1048576,$B$3)</f>
        <v>0</v>
      </c>
      <c r="K203" s="93"/>
      <c r="L203" s="92">
        <f>SUMIFS('II Leitungen und Leitungsab.'!$L$8:$L$1048576,'II Leitungen und Leitungsab.'!$R$8:$R$1048576,L$197,'II Leitungen und Leitungsab.'!$N$8:$N$1048576,$D$197,'II Leitungen und Leitungsab.'!$V$8:$V$1048576,$D203,'II Leitungen und Leitungsab.'!$J$8:$J$1048576,$B$3)</f>
        <v>0</v>
      </c>
      <c r="M203" s="93"/>
      <c r="N203" s="92">
        <f>SUMIFS('II Leitungen und Leitungsab.'!$L$8:$L$1048576,'II Leitungen und Leitungsab.'!$R$8:$R$1048576,N$197,'II Leitungen und Leitungsab.'!$N$8:$N$1048576,$D$197,'II Leitungen und Leitungsab.'!$V$8:$V$1048576,$D203,'II Leitungen und Leitungsab.'!$J$8:$J$1048576,$B$3)</f>
        <v>0</v>
      </c>
      <c r="O203" s="93"/>
      <c r="P203" s="92">
        <f>SUMIFS('II Leitungen und Leitungsab.'!$L$8:$L$1048576,'II Leitungen und Leitungsab.'!$R$8:$R$1048576,P$197,'II Leitungen und Leitungsab.'!$N$8:$N$1048576,$D$197,'II Leitungen und Leitungsab.'!$V$8:$V$1048576,$D203,'II Leitungen und Leitungsab.'!$J$8:$J$1048576,$B$3)</f>
        <v>0</v>
      </c>
      <c r="Q203" s="82"/>
      <c r="R203" s="76" t="s">
        <v>73</v>
      </c>
      <c r="S203" s="13"/>
    </row>
    <row r="204" spans="2:19" x14ac:dyDescent="0.3">
      <c r="B204" s="63" t="s">
        <v>720</v>
      </c>
      <c r="D204" s="135" t="s">
        <v>1201</v>
      </c>
      <c r="F204" s="92">
        <f>SUMIFS('II Leitungen und Leitungsab.'!$X$8:$X$1048576,'II Leitungen und Leitungsab.'!$R$8:$R$1048576,F$197,'II Leitungen und Leitungsab.'!$N$8:$N$1048576,$D$197,'II Leitungen und Leitungsab.'!$V$8:$V$1048576,$D203,'II Leitungen und Leitungsab.'!$J$8:$J$1048576,$B$3)</f>
        <v>0</v>
      </c>
      <c r="G204" s="93"/>
      <c r="H204" s="92">
        <f>SUMIFS('II Leitungen und Leitungsab.'!$X$8:$X$1048576,'II Leitungen und Leitungsab.'!$R$8:$R$1048576,H$197,'II Leitungen und Leitungsab.'!$N$8:$N$1048576,$D$197,'II Leitungen und Leitungsab.'!$V$8:$V$1048576,$D203,'II Leitungen und Leitungsab.'!$J$8:$J$1048576,$B$3)</f>
        <v>0</v>
      </c>
      <c r="I204" s="93"/>
      <c r="J204" s="92">
        <f>SUMIFS('II Leitungen und Leitungsab.'!$X$8:$X$1048576,'II Leitungen und Leitungsab.'!$R$8:$R$1048576,J$197,'II Leitungen und Leitungsab.'!$N$8:$N$1048576,$D$197,'II Leitungen und Leitungsab.'!$V$8:$V$1048576,$D203,'II Leitungen und Leitungsab.'!$J$8:$J$1048576,$B$3)</f>
        <v>0</v>
      </c>
      <c r="K204" s="93"/>
      <c r="L204" s="92">
        <f>SUMIFS('II Leitungen und Leitungsab.'!$X$8:$X$1048576,'II Leitungen und Leitungsab.'!$R$8:$R$1048576,L$197,'II Leitungen und Leitungsab.'!$N$8:$N$1048576,$D$197,'II Leitungen und Leitungsab.'!$V$8:$V$1048576,$D203,'II Leitungen und Leitungsab.'!$J$8:$J$1048576,$B$3)</f>
        <v>0</v>
      </c>
      <c r="M204" s="93"/>
      <c r="N204" s="92">
        <f>SUMIFS('II Leitungen und Leitungsab.'!$X$8:$X$1048576,'II Leitungen und Leitungsab.'!$R$8:$R$1048576,N$197,'II Leitungen und Leitungsab.'!$N$8:$N$1048576,$D$197,'II Leitungen und Leitungsab.'!$V$8:$V$1048576,$D203,'II Leitungen und Leitungsab.'!$J$8:$J$1048576,$B$3)</f>
        <v>0</v>
      </c>
      <c r="O204" s="93"/>
      <c r="P204" s="92">
        <f>SUMIFS('II Leitungen und Leitungsab.'!$X$8:$X$1048576,'II Leitungen und Leitungsab.'!$R$8:$R$1048576,P$197,'II Leitungen und Leitungsab.'!$N$8:$N$1048576,$D$197,'II Leitungen und Leitungsab.'!$V$8:$V$1048576,$D203,'II Leitungen und Leitungsab.'!$J$8:$J$1048576,$B$3)</f>
        <v>0</v>
      </c>
      <c r="Q204" s="82"/>
      <c r="R204" s="76" t="s">
        <v>73</v>
      </c>
      <c r="S204" s="13"/>
    </row>
    <row r="205" spans="2:19" x14ac:dyDescent="0.3">
      <c r="B205" s="63" t="s">
        <v>721</v>
      </c>
      <c r="D205" s="135" t="s">
        <v>76</v>
      </c>
      <c r="F205" s="92">
        <f>SUMIFS('II Leitungen und Leitungsab.'!$L$8:$L$1048576,'II Leitungen und Leitungsab.'!$R$8:$R$1048576,F$197,'II Leitungen und Leitungsab.'!$N$8:$N$1048576,$D$197,'II Leitungen und Leitungsab.'!$V$8:$V$1048576,$D205,'II Leitungen und Leitungsab.'!$J$8:$J$1048576,$B$3)</f>
        <v>0</v>
      </c>
      <c r="G205" s="93"/>
      <c r="H205" s="92">
        <f>SUMIFS('II Leitungen und Leitungsab.'!$L$8:$L$1048576,'II Leitungen und Leitungsab.'!$R$8:$R$1048576,H$197,'II Leitungen und Leitungsab.'!$N$8:$N$1048576,$D$197,'II Leitungen und Leitungsab.'!$V$8:$V$1048576,$D205,'II Leitungen und Leitungsab.'!$J$8:$J$1048576,$B$3)</f>
        <v>0</v>
      </c>
      <c r="I205" s="93"/>
      <c r="J205" s="92">
        <f>SUMIFS('II Leitungen und Leitungsab.'!$L$8:$L$1048576,'II Leitungen und Leitungsab.'!$R$8:$R$1048576,J$197,'II Leitungen und Leitungsab.'!$N$8:$N$1048576,$D$197,'II Leitungen und Leitungsab.'!$V$8:$V$1048576,$D205,'II Leitungen und Leitungsab.'!$J$8:$J$1048576,$B$3)</f>
        <v>0</v>
      </c>
      <c r="K205" s="93"/>
      <c r="L205" s="92">
        <f>SUMIFS('II Leitungen und Leitungsab.'!$L$8:$L$1048576,'II Leitungen und Leitungsab.'!$R$8:$R$1048576,L$197,'II Leitungen und Leitungsab.'!$N$8:$N$1048576,$D$197,'II Leitungen und Leitungsab.'!$V$8:$V$1048576,$D205,'II Leitungen und Leitungsab.'!$J$8:$J$1048576,$B$3)</f>
        <v>0</v>
      </c>
      <c r="M205" s="93"/>
      <c r="N205" s="92">
        <f>SUMIFS('II Leitungen und Leitungsab.'!$L$8:$L$1048576,'II Leitungen und Leitungsab.'!$R$8:$R$1048576,N$197,'II Leitungen und Leitungsab.'!$N$8:$N$1048576,$D$197,'II Leitungen und Leitungsab.'!$V$8:$V$1048576,$D205,'II Leitungen und Leitungsab.'!$J$8:$J$1048576,$B$3)</f>
        <v>0</v>
      </c>
      <c r="O205" s="93"/>
      <c r="P205" s="92">
        <f>SUMIFS('II Leitungen und Leitungsab.'!$L$8:$L$1048576,'II Leitungen und Leitungsab.'!$R$8:$R$1048576,P$197,'II Leitungen und Leitungsab.'!$N$8:$N$1048576,$D$197,'II Leitungen und Leitungsab.'!$V$8:$V$1048576,$D205,'II Leitungen und Leitungsab.'!$J$8:$J$1048576,$B$3)</f>
        <v>0</v>
      </c>
      <c r="Q205" s="82"/>
      <c r="R205" s="76" t="s">
        <v>73</v>
      </c>
      <c r="S205" s="13"/>
    </row>
    <row r="206" spans="2:19" x14ac:dyDescent="0.3">
      <c r="B206" s="63" t="s">
        <v>722</v>
      </c>
      <c r="D206" s="135" t="s">
        <v>1201</v>
      </c>
      <c r="F206" s="92">
        <f>SUMIFS('II Leitungen und Leitungsab.'!$X$8:$X$1048576,'II Leitungen und Leitungsab.'!$R$8:$R$1048576,F$197,'II Leitungen und Leitungsab.'!$N$8:$N$1048576,$D$197,'II Leitungen und Leitungsab.'!$V$8:$V$1048576,$D205,'II Leitungen und Leitungsab.'!$J$8:$J$1048576,$B$3)</f>
        <v>0</v>
      </c>
      <c r="G206" s="93"/>
      <c r="H206" s="92">
        <f>SUMIFS('II Leitungen und Leitungsab.'!$X$8:$X$1048576,'II Leitungen und Leitungsab.'!$R$8:$R$1048576,H$197,'II Leitungen und Leitungsab.'!$N$8:$N$1048576,$D$197,'II Leitungen und Leitungsab.'!$V$8:$V$1048576,$D205,'II Leitungen und Leitungsab.'!$J$8:$J$1048576,$B$3)</f>
        <v>0</v>
      </c>
      <c r="I206" s="93"/>
      <c r="J206" s="92">
        <f>SUMIFS('II Leitungen und Leitungsab.'!$X$8:$X$1048576,'II Leitungen und Leitungsab.'!$R$8:$R$1048576,J$197,'II Leitungen und Leitungsab.'!$N$8:$N$1048576,$D$197,'II Leitungen und Leitungsab.'!$V$8:$V$1048576,$D205,'II Leitungen und Leitungsab.'!$J$8:$J$1048576,$B$3)</f>
        <v>0</v>
      </c>
      <c r="K206" s="93"/>
      <c r="L206" s="92">
        <f>SUMIFS('II Leitungen und Leitungsab.'!$X$8:$X$1048576,'II Leitungen und Leitungsab.'!$R$8:$R$1048576,L$197,'II Leitungen und Leitungsab.'!$N$8:$N$1048576,$D$197,'II Leitungen und Leitungsab.'!$V$8:$V$1048576,$D205,'II Leitungen und Leitungsab.'!$J$8:$J$1048576,$B$3)</f>
        <v>0</v>
      </c>
      <c r="M206" s="93"/>
      <c r="N206" s="92">
        <f>SUMIFS('II Leitungen und Leitungsab.'!$X$8:$X$1048576,'II Leitungen und Leitungsab.'!$R$8:$R$1048576,N$197,'II Leitungen und Leitungsab.'!$N$8:$N$1048576,$D$197,'II Leitungen und Leitungsab.'!$V$8:$V$1048576,$D205,'II Leitungen und Leitungsab.'!$J$8:$J$1048576,$B$3)</f>
        <v>0</v>
      </c>
      <c r="O206" s="93"/>
      <c r="P206" s="92">
        <f>SUMIFS('II Leitungen und Leitungsab.'!$X$8:$X$1048576,'II Leitungen und Leitungsab.'!$R$8:$R$1048576,P$197,'II Leitungen und Leitungsab.'!$N$8:$N$1048576,$D$197,'II Leitungen und Leitungsab.'!$V$8:$V$1048576,$D205,'II Leitungen und Leitungsab.'!$J$8:$J$1048576,$B$3)</f>
        <v>0</v>
      </c>
      <c r="Q206" s="82"/>
      <c r="R206" s="76" t="s">
        <v>73</v>
      </c>
      <c r="S206" s="13"/>
    </row>
    <row r="207" spans="2:19" x14ac:dyDescent="0.3">
      <c r="D207" s="132"/>
      <c r="F207" s="41"/>
      <c r="G207" s="43"/>
      <c r="H207" s="42"/>
      <c r="I207" s="43"/>
      <c r="J207" s="41"/>
      <c r="K207" s="43"/>
      <c r="L207" s="43"/>
      <c r="M207" s="43"/>
      <c r="N207" s="43"/>
      <c r="O207" s="43"/>
      <c r="P207" s="41"/>
      <c r="Q207" s="42"/>
      <c r="S207" s="13"/>
    </row>
    <row r="208" spans="2:19" ht="33" customHeight="1" x14ac:dyDescent="0.3">
      <c r="B208" s="62" t="s">
        <v>723</v>
      </c>
      <c r="D208" s="133" t="s">
        <v>1178</v>
      </c>
      <c r="F208" s="71" t="str">
        <f>IF(SUM(F212:F219)&gt;0,"ja","nein")</f>
        <v>nein</v>
      </c>
      <c r="G208" s="38"/>
      <c r="H208" s="71" t="str">
        <f>IF(SUM(H212:H219)&gt;0,"ja","nein")</f>
        <v>nein</v>
      </c>
      <c r="I208" s="38"/>
      <c r="J208" s="71" t="str">
        <f>IF(SUM(J212:J219)&gt;0,"ja","nein")</f>
        <v>nein</v>
      </c>
      <c r="K208" s="38"/>
      <c r="L208" s="71" t="str">
        <f>IF(SUM(L212:L219)&gt;0,"ja","nein")</f>
        <v>nein</v>
      </c>
      <c r="M208" s="38"/>
      <c r="N208" s="71" t="str">
        <f>IF(SUM(N212:N219)&gt;0,"ja","nein")</f>
        <v>nein</v>
      </c>
      <c r="O208" s="38"/>
      <c r="P208" s="71" t="str">
        <f>IF(SUM(P212:P219)&gt;0,"ja","nein")</f>
        <v>nein</v>
      </c>
      <c r="Q208" s="42"/>
      <c r="S208" s="13"/>
    </row>
    <row r="209" spans="2:19" x14ac:dyDescent="0.3">
      <c r="D209" s="132"/>
      <c r="F209" s="41"/>
      <c r="G209" s="43"/>
      <c r="H209" s="42"/>
      <c r="I209" s="43"/>
      <c r="J209" s="41"/>
      <c r="K209" s="43"/>
      <c r="L209" s="43"/>
      <c r="M209" s="43"/>
      <c r="N209" s="43"/>
      <c r="O209" s="43"/>
      <c r="P209" s="41"/>
      <c r="Q209" s="42"/>
      <c r="S209" s="13"/>
    </row>
    <row r="210" spans="2:19" x14ac:dyDescent="0.3">
      <c r="B210" s="62" t="s">
        <v>724</v>
      </c>
      <c r="D210" s="137" t="str">
        <f>Listen!$B$4</f>
        <v>Leitungsdurchmesserklasse C (DN: 500 mm ≤ x &lt; 700 mm)</v>
      </c>
      <c r="F210" s="44" t="str">
        <f>Listen!$A$2</f>
        <v>HD 4 (&gt; 70 bar)</v>
      </c>
      <c r="G210" s="43"/>
      <c r="H210" s="45" t="str">
        <f>Listen!$A$3</f>
        <v>HD 3 (&gt; 16 bar und ≤ 70 bar)</v>
      </c>
      <c r="I210" s="43"/>
      <c r="J210" s="44" t="str">
        <f>Listen!$A$4</f>
        <v>HD 2 (&gt; 5 bar und ≤ 16 bar)</v>
      </c>
      <c r="K210" s="43"/>
      <c r="L210" s="46" t="str">
        <f>Listen!$A$5</f>
        <v>HD 1 (&gt; 1 bar und ≤ 5 bar)</v>
      </c>
      <c r="M210" s="43"/>
      <c r="N210" s="46" t="str">
        <f>Listen!$A$6</f>
        <v>MD (&gt; 0,1 bar und ≤ 1 bar )</v>
      </c>
      <c r="O210" s="43"/>
      <c r="P210" s="44" t="str">
        <f>Listen!$A$7</f>
        <v>ND (≤ 0,1 bar)</v>
      </c>
      <c r="Q210" s="42"/>
      <c r="R210" s="39"/>
      <c r="S210" s="13"/>
    </row>
    <row r="211" spans="2:19" x14ac:dyDescent="0.3">
      <c r="B211" s="25"/>
      <c r="D211" s="137"/>
      <c r="F211" s="44"/>
      <c r="G211" s="43"/>
      <c r="H211" s="45"/>
      <c r="I211" s="43"/>
      <c r="J211" s="44"/>
      <c r="K211" s="43"/>
      <c r="L211" s="46"/>
      <c r="M211" s="43"/>
      <c r="N211" s="46"/>
      <c r="O211" s="43"/>
      <c r="P211" s="44"/>
      <c r="Q211" s="42"/>
      <c r="R211" s="39"/>
      <c r="S211" s="13"/>
    </row>
    <row r="212" spans="2:19" x14ac:dyDescent="0.3">
      <c r="B212" s="63" t="s">
        <v>725</v>
      </c>
      <c r="D212" s="135" t="s">
        <v>72</v>
      </c>
      <c r="F212" s="92">
        <f>SUMIFS('II Leitungen und Leitungsab.'!$L$8:$L$1048576,'II Leitungen und Leitungsab.'!$R$8:$R$1048576,F$210,'II Leitungen und Leitungsab.'!$N$8:$N$1048576,$D$210,'II Leitungen und Leitungsab.'!$V$8:$V$1048576,$D212,'II Leitungen und Leitungsab.'!$J$8:$J$1048576,$B$3)</f>
        <v>0</v>
      </c>
      <c r="G212" s="93"/>
      <c r="H212" s="92">
        <f>SUMIFS('II Leitungen und Leitungsab.'!$L$8:$L$1048576,'II Leitungen und Leitungsab.'!$R$8:$R$1048576,H$210,'II Leitungen und Leitungsab.'!$N$8:$N$1048576,$D$210,'II Leitungen und Leitungsab.'!$V$8:$V$1048576,$D212,'II Leitungen und Leitungsab.'!$J$8:$J$1048576,$B$3)</f>
        <v>0</v>
      </c>
      <c r="I212" s="93"/>
      <c r="J212" s="92">
        <f>SUMIFS('II Leitungen und Leitungsab.'!$L$8:$L$1048576,'II Leitungen und Leitungsab.'!$R$8:$R$1048576,J$210,'II Leitungen und Leitungsab.'!$N$8:$N$1048576,$D$210,'II Leitungen und Leitungsab.'!$V$8:$V$1048576,$D212,'II Leitungen und Leitungsab.'!$J$8:$J$1048576,$B$3)</f>
        <v>0</v>
      </c>
      <c r="K212" s="93"/>
      <c r="L212" s="92">
        <f>SUMIFS('II Leitungen und Leitungsab.'!$L$8:$L$1048576,'II Leitungen und Leitungsab.'!$R$8:$R$1048576,L$210,'II Leitungen und Leitungsab.'!$N$8:$N$1048576,$D$210,'II Leitungen und Leitungsab.'!$V$8:$V$1048576,$D212,'II Leitungen und Leitungsab.'!$J$8:$J$1048576,$B$3)</f>
        <v>0</v>
      </c>
      <c r="M212" s="93"/>
      <c r="N212" s="92">
        <f>SUMIFS('II Leitungen und Leitungsab.'!$L$8:$L$1048576,'II Leitungen und Leitungsab.'!$R$8:$R$1048576,N$210,'II Leitungen und Leitungsab.'!$N$8:$N$1048576,$D$210,'II Leitungen und Leitungsab.'!$V$8:$V$1048576,$D212,'II Leitungen und Leitungsab.'!$J$8:$J$1048576,$B$3)</f>
        <v>0</v>
      </c>
      <c r="O212" s="93"/>
      <c r="P212" s="92">
        <f>SUMIFS('II Leitungen und Leitungsab.'!$L$8:$L$1048576,'II Leitungen und Leitungsab.'!$R$8:$R$1048576,P$210,'II Leitungen und Leitungsab.'!$N$8:$N$1048576,$D$210,'II Leitungen und Leitungsab.'!$V$8:$V$1048576,$D212,'II Leitungen und Leitungsab.'!$J$8:$J$1048576,$B$3)</f>
        <v>0</v>
      </c>
      <c r="Q212" s="82"/>
      <c r="R212" s="76" t="s">
        <v>73</v>
      </c>
      <c r="S212" s="13"/>
    </row>
    <row r="213" spans="2:19" x14ac:dyDescent="0.3">
      <c r="B213" s="63" t="s">
        <v>726</v>
      </c>
      <c r="D213" s="135" t="s">
        <v>1201</v>
      </c>
      <c r="F213" s="92">
        <f>SUMIFS('II Leitungen und Leitungsab.'!$X$8:$X$1048576,'II Leitungen und Leitungsab.'!$R$8:$R$1048576,F$210,'II Leitungen und Leitungsab.'!$N$8:$N$1048576,$D$210,'II Leitungen und Leitungsab.'!$V$8:$V$1048576,$D212,'II Leitungen und Leitungsab.'!$J$8:$J$1048576,$B$3)</f>
        <v>0</v>
      </c>
      <c r="G213" s="93"/>
      <c r="H213" s="92">
        <f>SUMIFS('II Leitungen und Leitungsab.'!$X$8:$X$1048576,'II Leitungen und Leitungsab.'!$R$8:$R$1048576,H$210,'II Leitungen und Leitungsab.'!$N$8:$N$1048576,$D$210,'II Leitungen und Leitungsab.'!$V$8:$V$1048576,$D212,'II Leitungen und Leitungsab.'!$J$8:$J$1048576,$B$3)</f>
        <v>0</v>
      </c>
      <c r="I213" s="93"/>
      <c r="J213" s="92">
        <f>SUMIFS('II Leitungen und Leitungsab.'!$X$8:$X$1048576,'II Leitungen und Leitungsab.'!$R$8:$R$1048576,J$210,'II Leitungen und Leitungsab.'!$N$8:$N$1048576,$D$210,'II Leitungen und Leitungsab.'!$V$8:$V$1048576,$D212,'II Leitungen und Leitungsab.'!$J$8:$J$1048576,$B$3)</f>
        <v>0</v>
      </c>
      <c r="K213" s="93"/>
      <c r="L213" s="92">
        <f>SUMIFS('II Leitungen und Leitungsab.'!$X$8:$X$1048576,'II Leitungen und Leitungsab.'!$R$8:$R$1048576,L$210,'II Leitungen und Leitungsab.'!$N$8:$N$1048576,$D$210,'II Leitungen und Leitungsab.'!$V$8:$V$1048576,$D212,'II Leitungen und Leitungsab.'!$J$8:$J$1048576,$B$3)</f>
        <v>0</v>
      </c>
      <c r="M213" s="93"/>
      <c r="N213" s="92">
        <f>SUMIFS('II Leitungen und Leitungsab.'!$X$8:$X$1048576,'II Leitungen und Leitungsab.'!$R$8:$R$1048576,N$210,'II Leitungen und Leitungsab.'!$N$8:$N$1048576,$D$210,'II Leitungen und Leitungsab.'!$V$8:$V$1048576,$D212,'II Leitungen und Leitungsab.'!$J$8:$J$1048576,$B$3)</f>
        <v>0</v>
      </c>
      <c r="O213" s="93"/>
      <c r="P213" s="92">
        <f>SUMIFS('II Leitungen und Leitungsab.'!$X$8:$X$1048576,'II Leitungen und Leitungsab.'!$R$8:$R$1048576,P$210,'II Leitungen und Leitungsab.'!$N$8:$N$1048576,$D$210,'II Leitungen und Leitungsab.'!$V$8:$V$1048576,$D212,'II Leitungen und Leitungsab.'!$J$8:$J$1048576,$B$3)</f>
        <v>0</v>
      </c>
      <c r="Q213" s="82"/>
      <c r="R213" s="76" t="s">
        <v>73</v>
      </c>
      <c r="S213" s="13"/>
    </row>
    <row r="214" spans="2:19" x14ac:dyDescent="0.3">
      <c r="B214" s="63" t="s">
        <v>727</v>
      </c>
      <c r="D214" s="135" t="s">
        <v>74</v>
      </c>
      <c r="F214" s="92">
        <f>SUMIFS('II Leitungen und Leitungsab.'!$L$8:$L$1048576,'II Leitungen und Leitungsab.'!$R$8:$R$1048576,F$210,'II Leitungen und Leitungsab.'!$N$8:$N$1048576,$D$210,'II Leitungen und Leitungsab.'!$V$8:$V$1048576,$D214,'II Leitungen und Leitungsab.'!$J$8:$J$1048576,$B$3)</f>
        <v>0</v>
      </c>
      <c r="G214" s="93"/>
      <c r="H214" s="92">
        <f>SUMIFS('II Leitungen und Leitungsab.'!$L$8:$L$1048576,'II Leitungen und Leitungsab.'!$R$8:$R$1048576,H$210,'II Leitungen und Leitungsab.'!$N$8:$N$1048576,$D$210,'II Leitungen und Leitungsab.'!$V$8:$V$1048576,$D214,'II Leitungen und Leitungsab.'!$J$8:$J$1048576,$B$3)</f>
        <v>0</v>
      </c>
      <c r="I214" s="93"/>
      <c r="J214" s="92">
        <f>SUMIFS('II Leitungen und Leitungsab.'!$L$8:$L$1048576,'II Leitungen und Leitungsab.'!$R$8:$R$1048576,J$210,'II Leitungen und Leitungsab.'!$N$8:$N$1048576,$D$210,'II Leitungen und Leitungsab.'!$V$8:$V$1048576,$D214,'II Leitungen und Leitungsab.'!$J$8:$J$1048576,$B$3)</f>
        <v>0</v>
      </c>
      <c r="K214" s="93"/>
      <c r="L214" s="92">
        <f>SUMIFS('II Leitungen und Leitungsab.'!$L$8:$L$1048576,'II Leitungen und Leitungsab.'!$R$8:$R$1048576,L$210,'II Leitungen und Leitungsab.'!$N$8:$N$1048576,$D$210,'II Leitungen und Leitungsab.'!$V$8:$V$1048576,$D214,'II Leitungen und Leitungsab.'!$J$8:$J$1048576,$B$3)</f>
        <v>0</v>
      </c>
      <c r="M214" s="93"/>
      <c r="N214" s="92">
        <f>SUMIFS('II Leitungen und Leitungsab.'!$L$8:$L$1048576,'II Leitungen und Leitungsab.'!$R$8:$R$1048576,N$210,'II Leitungen und Leitungsab.'!$N$8:$N$1048576,$D$210,'II Leitungen und Leitungsab.'!$V$8:$V$1048576,$D214,'II Leitungen und Leitungsab.'!$J$8:$J$1048576,$B$3)</f>
        <v>0</v>
      </c>
      <c r="O214" s="93"/>
      <c r="P214" s="92">
        <f>SUMIFS('II Leitungen und Leitungsab.'!$L$8:$L$1048576,'II Leitungen und Leitungsab.'!$R$8:$R$1048576,P$210,'II Leitungen und Leitungsab.'!$N$8:$N$1048576,$D$210,'II Leitungen und Leitungsab.'!$V$8:$V$1048576,$D214,'II Leitungen und Leitungsab.'!$J$8:$J$1048576,$B$3)</f>
        <v>0</v>
      </c>
      <c r="Q214" s="82"/>
      <c r="R214" s="76" t="s">
        <v>73</v>
      </c>
      <c r="S214" s="13"/>
    </row>
    <row r="215" spans="2:19" x14ac:dyDescent="0.3">
      <c r="B215" s="63" t="s">
        <v>728</v>
      </c>
      <c r="D215" s="135" t="s">
        <v>1201</v>
      </c>
      <c r="F215" s="92">
        <f>SUMIFS('II Leitungen und Leitungsab.'!$X$8:$X$1048576,'II Leitungen und Leitungsab.'!$R$8:$R$1048576,F$210,'II Leitungen und Leitungsab.'!$N$8:$N$1048576,$D$210,'II Leitungen und Leitungsab.'!$V$8:$V$1048576,$D214,'II Leitungen und Leitungsab.'!$J$8:$J$1048576,$B$3)</f>
        <v>0</v>
      </c>
      <c r="G215" s="93"/>
      <c r="H215" s="92">
        <f>SUMIFS('II Leitungen und Leitungsab.'!$X$8:$X$1048576,'II Leitungen und Leitungsab.'!$R$8:$R$1048576,H$210,'II Leitungen und Leitungsab.'!$N$8:$N$1048576,$D$210,'II Leitungen und Leitungsab.'!$V$8:$V$1048576,$D214,'II Leitungen und Leitungsab.'!$J$8:$J$1048576,$B$3)</f>
        <v>0</v>
      </c>
      <c r="I215" s="93"/>
      <c r="J215" s="92">
        <f>SUMIFS('II Leitungen und Leitungsab.'!$X$8:$X$1048576,'II Leitungen und Leitungsab.'!$R$8:$R$1048576,J$210,'II Leitungen und Leitungsab.'!$N$8:$N$1048576,$D$210,'II Leitungen und Leitungsab.'!$V$8:$V$1048576,$D214,'II Leitungen und Leitungsab.'!$J$8:$J$1048576,$B$3)</f>
        <v>0</v>
      </c>
      <c r="K215" s="93"/>
      <c r="L215" s="92">
        <f>SUMIFS('II Leitungen und Leitungsab.'!$X$8:$X$1048576,'II Leitungen und Leitungsab.'!$R$8:$R$1048576,L$210,'II Leitungen und Leitungsab.'!$N$8:$N$1048576,$D$210,'II Leitungen und Leitungsab.'!$V$8:$V$1048576,$D214,'II Leitungen und Leitungsab.'!$J$8:$J$1048576,$B$3)</f>
        <v>0</v>
      </c>
      <c r="M215" s="93"/>
      <c r="N215" s="92">
        <f>SUMIFS('II Leitungen und Leitungsab.'!$X$8:$X$1048576,'II Leitungen und Leitungsab.'!$R$8:$R$1048576,N$210,'II Leitungen und Leitungsab.'!$N$8:$N$1048576,$D$210,'II Leitungen und Leitungsab.'!$V$8:$V$1048576,$D214,'II Leitungen und Leitungsab.'!$J$8:$J$1048576,$B$3)</f>
        <v>0</v>
      </c>
      <c r="O215" s="93"/>
      <c r="P215" s="92">
        <f>SUMIFS('II Leitungen und Leitungsab.'!$X$8:$X$1048576,'II Leitungen und Leitungsab.'!$R$8:$R$1048576,P$210,'II Leitungen und Leitungsab.'!$N$8:$N$1048576,$D$210,'II Leitungen und Leitungsab.'!$V$8:$V$1048576,$D214,'II Leitungen und Leitungsab.'!$J$8:$J$1048576,$B$3)</f>
        <v>0</v>
      </c>
      <c r="Q215" s="82"/>
      <c r="R215" s="76" t="s">
        <v>73</v>
      </c>
      <c r="S215" s="13"/>
    </row>
    <row r="216" spans="2:19" x14ac:dyDescent="0.3">
      <c r="B216" s="63" t="s">
        <v>729</v>
      </c>
      <c r="D216" s="135" t="s">
        <v>75</v>
      </c>
      <c r="F216" s="92">
        <f>SUMIFS('II Leitungen und Leitungsab.'!$L$8:$L$1048576,'II Leitungen und Leitungsab.'!$R$8:$R$1048576,F$210,'II Leitungen und Leitungsab.'!$N$8:$N$1048576,$D$210,'II Leitungen und Leitungsab.'!$V$8:$V$1048576,$D216,'II Leitungen und Leitungsab.'!$J$8:$J$1048576,$B$3)</f>
        <v>0</v>
      </c>
      <c r="G216" s="93"/>
      <c r="H216" s="92">
        <f>SUMIFS('II Leitungen und Leitungsab.'!$L$8:$L$1048576,'II Leitungen und Leitungsab.'!$R$8:$R$1048576,H$210,'II Leitungen und Leitungsab.'!$N$8:$N$1048576,$D$210,'II Leitungen und Leitungsab.'!$V$8:$V$1048576,$D216,'II Leitungen und Leitungsab.'!$J$8:$J$1048576,$B$3)</f>
        <v>0</v>
      </c>
      <c r="I216" s="93"/>
      <c r="J216" s="92">
        <f>SUMIFS('II Leitungen und Leitungsab.'!$L$8:$L$1048576,'II Leitungen und Leitungsab.'!$R$8:$R$1048576,J$210,'II Leitungen und Leitungsab.'!$N$8:$N$1048576,$D$210,'II Leitungen und Leitungsab.'!$V$8:$V$1048576,$D216,'II Leitungen und Leitungsab.'!$J$8:$J$1048576,$B$3)</f>
        <v>0</v>
      </c>
      <c r="K216" s="93"/>
      <c r="L216" s="92">
        <f>SUMIFS('II Leitungen und Leitungsab.'!$L$8:$L$1048576,'II Leitungen und Leitungsab.'!$R$8:$R$1048576,L$210,'II Leitungen und Leitungsab.'!$N$8:$N$1048576,$D$210,'II Leitungen und Leitungsab.'!$V$8:$V$1048576,$D216,'II Leitungen und Leitungsab.'!$J$8:$J$1048576,$B$3)</f>
        <v>0</v>
      </c>
      <c r="M216" s="93"/>
      <c r="N216" s="92">
        <f>SUMIFS('II Leitungen und Leitungsab.'!$L$8:$L$1048576,'II Leitungen und Leitungsab.'!$R$8:$R$1048576,N$210,'II Leitungen und Leitungsab.'!$N$8:$N$1048576,$D$210,'II Leitungen und Leitungsab.'!$V$8:$V$1048576,$D216,'II Leitungen und Leitungsab.'!$J$8:$J$1048576,$B$3)</f>
        <v>0</v>
      </c>
      <c r="O216" s="93"/>
      <c r="P216" s="92">
        <f>SUMIFS('II Leitungen und Leitungsab.'!$L$8:$L$1048576,'II Leitungen und Leitungsab.'!$R$8:$R$1048576,P$210,'II Leitungen und Leitungsab.'!$N$8:$N$1048576,$D$210,'II Leitungen und Leitungsab.'!$V$8:$V$1048576,$D216,'II Leitungen und Leitungsab.'!$J$8:$J$1048576,$B$3)</f>
        <v>0</v>
      </c>
      <c r="Q216" s="82"/>
      <c r="R216" s="76" t="s">
        <v>73</v>
      </c>
      <c r="S216" s="13"/>
    </row>
    <row r="217" spans="2:19" x14ac:dyDescent="0.3">
      <c r="B217" s="63" t="s">
        <v>730</v>
      </c>
      <c r="D217" s="135" t="s">
        <v>1201</v>
      </c>
      <c r="F217" s="92">
        <f>SUMIFS('II Leitungen und Leitungsab.'!$X$8:$X$1048576,'II Leitungen und Leitungsab.'!$R$8:$R$1048576,F$210,'II Leitungen und Leitungsab.'!$N$8:$N$1048576,$D$210,'II Leitungen und Leitungsab.'!$V$8:$V$1048576,$D216,'II Leitungen und Leitungsab.'!$J$8:$J$1048576,$B$3)</f>
        <v>0</v>
      </c>
      <c r="G217" s="93"/>
      <c r="H217" s="92">
        <f>SUMIFS('II Leitungen und Leitungsab.'!$X$8:$X$1048576,'II Leitungen und Leitungsab.'!$R$8:$R$1048576,H$210,'II Leitungen und Leitungsab.'!$N$8:$N$1048576,$D$210,'II Leitungen und Leitungsab.'!$V$8:$V$1048576,$D216,'II Leitungen und Leitungsab.'!$J$8:$J$1048576,$B$3)</f>
        <v>0</v>
      </c>
      <c r="I217" s="93"/>
      <c r="J217" s="92">
        <f>SUMIFS('II Leitungen und Leitungsab.'!$X$8:$X$1048576,'II Leitungen und Leitungsab.'!$R$8:$R$1048576,J$210,'II Leitungen und Leitungsab.'!$N$8:$N$1048576,$D$210,'II Leitungen und Leitungsab.'!$V$8:$V$1048576,$D216,'II Leitungen und Leitungsab.'!$J$8:$J$1048576,$B$3)</f>
        <v>0</v>
      </c>
      <c r="K217" s="93"/>
      <c r="L217" s="92">
        <f>SUMIFS('II Leitungen und Leitungsab.'!$X$8:$X$1048576,'II Leitungen und Leitungsab.'!$R$8:$R$1048576,L$210,'II Leitungen und Leitungsab.'!$N$8:$N$1048576,$D$210,'II Leitungen und Leitungsab.'!$V$8:$V$1048576,$D216,'II Leitungen und Leitungsab.'!$J$8:$J$1048576,$B$3)</f>
        <v>0</v>
      </c>
      <c r="M217" s="93"/>
      <c r="N217" s="92">
        <f>SUMIFS('II Leitungen und Leitungsab.'!$X$8:$X$1048576,'II Leitungen und Leitungsab.'!$R$8:$R$1048576,N$210,'II Leitungen und Leitungsab.'!$N$8:$N$1048576,$D$210,'II Leitungen und Leitungsab.'!$V$8:$V$1048576,$D216,'II Leitungen und Leitungsab.'!$J$8:$J$1048576,$B$3)</f>
        <v>0</v>
      </c>
      <c r="O217" s="93"/>
      <c r="P217" s="92">
        <f>SUMIFS('II Leitungen und Leitungsab.'!$X$8:$X$1048576,'II Leitungen und Leitungsab.'!$R$8:$R$1048576,P$210,'II Leitungen und Leitungsab.'!$N$8:$N$1048576,$D$210,'II Leitungen und Leitungsab.'!$V$8:$V$1048576,$D216,'II Leitungen und Leitungsab.'!$J$8:$J$1048576,$B$3)</f>
        <v>0</v>
      </c>
      <c r="Q217" s="82"/>
      <c r="R217" s="76" t="s">
        <v>73</v>
      </c>
      <c r="S217" s="13"/>
    </row>
    <row r="218" spans="2:19" x14ac:dyDescent="0.3">
      <c r="B218" s="63" t="s">
        <v>731</v>
      </c>
      <c r="D218" s="135" t="s">
        <v>76</v>
      </c>
      <c r="F218" s="92">
        <f>SUMIFS('II Leitungen und Leitungsab.'!$L$8:$L$1048576,'II Leitungen und Leitungsab.'!$R$8:$R$1048576,F$210,'II Leitungen und Leitungsab.'!$N$8:$N$1048576,$D$210,'II Leitungen und Leitungsab.'!$V$8:$V$1048576,$D218,'II Leitungen und Leitungsab.'!$J$8:$J$1048576,$B$3)</f>
        <v>0</v>
      </c>
      <c r="G218" s="93"/>
      <c r="H218" s="92">
        <f>SUMIFS('II Leitungen und Leitungsab.'!$L$8:$L$1048576,'II Leitungen und Leitungsab.'!$R$8:$R$1048576,H$210,'II Leitungen und Leitungsab.'!$N$8:$N$1048576,$D$210,'II Leitungen und Leitungsab.'!$V$8:$V$1048576,$D218,'II Leitungen und Leitungsab.'!$J$8:$J$1048576,$B$3)</f>
        <v>0</v>
      </c>
      <c r="I218" s="93"/>
      <c r="J218" s="92">
        <f>SUMIFS('II Leitungen und Leitungsab.'!$L$8:$L$1048576,'II Leitungen und Leitungsab.'!$R$8:$R$1048576,J$210,'II Leitungen und Leitungsab.'!$N$8:$N$1048576,$D$210,'II Leitungen und Leitungsab.'!$V$8:$V$1048576,$D218,'II Leitungen und Leitungsab.'!$J$8:$J$1048576,$B$3)</f>
        <v>0</v>
      </c>
      <c r="K218" s="93"/>
      <c r="L218" s="92">
        <f>SUMIFS('II Leitungen und Leitungsab.'!$L$8:$L$1048576,'II Leitungen und Leitungsab.'!$R$8:$R$1048576,L$210,'II Leitungen und Leitungsab.'!$N$8:$N$1048576,$D$210,'II Leitungen und Leitungsab.'!$V$8:$V$1048576,$D218,'II Leitungen und Leitungsab.'!$J$8:$J$1048576,$B$3)</f>
        <v>0</v>
      </c>
      <c r="M218" s="93"/>
      <c r="N218" s="92">
        <f>SUMIFS('II Leitungen und Leitungsab.'!$L$8:$L$1048576,'II Leitungen und Leitungsab.'!$R$8:$R$1048576,N$210,'II Leitungen und Leitungsab.'!$N$8:$N$1048576,$D$210,'II Leitungen und Leitungsab.'!$V$8:$V$1048576,$D218,'II Leitungen und Leitungsab.'!$J$8:$J$1048576,$B$3)</f>
        <v>0</v>
      </c>
      <c r="O218" s="93"/>
      <c r="P218" s="92">
        <f>SUMIFS('II Leitungen und Leitungsab.'!$L$8:$L$1048576,'II Leitungen und Leitungsab.'!$R$8:$R$1048576,P$210,'II Leitungen und Leitungsab.'!$N$8:$N$1048576,$D$210,'II Leitungen und Leitungsab.'!$V$8:$V$1048576,$D218,'II Leitungen und Leitungsab.'!$J$8:$J$1048576,$B$3)</f>
        <v>0</v>
      </c>
      <c r="Q218" s="82"/>
      <c r="R218" s="76" t="s">
        <v>73</v>
      </c>
      <c r="S218" s="13"/>
    </row>
    <row r="219" spans="2:19" x14ac:dyDescent="0.3">
      <c r="B219" s="63" t="s">
        <v>732</v>
      </c>
      <c r="D219" s="135" t="s">
        <v>1201</v>
      </c>
      <c r="F219" s="92">
        <f>SUMIFS('II Leitungen und Leitungsab.'!$X$8:$X$1048576,'II Leitungen und Leitungsab.'!$R$8:$R$1048576,F$210,'II Leitungen und Leitungsab.'!$N$8:$N$1048576,$D$210,'II Leitungen und Leitungsab.'!$V$8:$V$1048576,$D218,'II Leitungen und Leitungsab.'!$J$8:$J$1048576,$B$3)</f>
        <v>0</v>
      </c>
      <c r="G219" s="93"/>
      <c r="H219" s="92">
        <f>SUMIFS('II Leitungen und Leitungsab.'!$X$8:$X$1048576,'II Leitungen und Leitungsab.'!$R$8:$R$1048576,H$210,'II Leitungen und Leitungsab.'!$N$8:$N$1048576,$D$210,'II Leitungen und Leitungsab.'!$V$8:$V$1048576,$D218,'II Leitungen und Leitungsab.'!$J$8:$J$1048576,$B$3)</f>
        <v>0</v>
      </c>
      <c r="I219" s="93"/>
      <c r="J219" s="92">
        <f>SUMIFS('II Leitungen und Leitungsab.'!$X$8:$X$1048576,'II Leitungen und Leitungsab.'!$R$8:$R$1048576,J$210,'II Leitungen und Leitungsab.'!$N$8:$N$1048576,$D$210,'II Leitungen und Leitungsab.'!$V$8:$V$1048576,$D218,'II Leitungen und Leitungsab.'!$J$8:$J$1048576,$B$3)</f>
        <v>0</v>
      </c>
      <c r="K219" s="93"/>
      <c r="L219" s="92">
        <f>SUMIFS('II Leitungen und Leitungsab.'!$X$8:$X$1048576,'II Leitungen und Leitungsab.'!$R$8:$R$1048576,L$210,'II Leitungen und Leitungsab.'!$N$8:$N$1048576,$D$210,'II Leitungen und Leitungsab.'!$V$8:$V$1048576,$D218,'II Leitungen und Leitungsab.'!$J$8:$J$1048576,$B$3)</f>
        <v>0</v>
      </c>
      <c r="M219" s="93"/>
      <c r="N219" s="92">
        <f>SUMIFS('II Leitungen und Leitungsab.'!$X$8:$X$1048576,'II Leitungen und Leitungsab.'!$R$8:$R$1048576,N$210,'II Leitungen und Leitungsab.'!$N$8:$N$1048576,$D$210,'II Leitungen und Leitungsab.'!$V$8:$V$1048576,$D218,'II Leitungen und Leitungsab.'!$J$8:$J$1048576,$B$3)</f>
        <v>0</v>
      </c>
      <c r="O219" s="93"/>
      <c r="P219" s="92">
        <f>SUMIFS('II Leitungen und Leitungsab.'!$X$8:$X$1048576,'II Leitungen und Leitungsab.'!$R$8:$R$1048576,P$210,'II Leitungen und Leitungsab.'!$N$8:$N$1048576,$D$210,'II Leitungen und Leitungsab.'!$V$8:$V$1048576,$D218,'II Leitungen und Leitungsab.'!$J$8:$J$1048576,$B$3)</f>
        <v>0</v>
      </c>
      <c r="Q219" s="82"/>
      <c r="R219" s="76" t="s">
        <v>73</v>
      </c>
      <c r="S219" s="13"/>
    </row>
    <row r="220" spans="2:19" x14ac:dyDescent="0.3">
      <c r="D220" s="132"/>
      <c r="F220" s="41"/>
      <c r="G220" s="43"/>
      <c r="H220" s="42"/>
      <c r="I220" s="43"/>
      <c r="J220" s="41"/>
      <c r="K220" s="43"/>
      <c r="L220" s="43"/>
      <c r="M220" s="43"/>
      <c r="N220" s="43"/>
      <c r="O220" s="43"/>
      <c r="P220" s="41"/>
      <c r="Q220" s="42"/>
      <c r="S220" s="13"/>
    </row>
    <row r="221" spans="2:19" ht="49.5" x14ac:dyDescent="0.3">
      <c r="B221" s="62" t="s">
        <v>733</v>
      </c>
      <c r="D221" s="133" t="s">
        <v>1181</v>
      </c>
      <c r="F221" s="71" t="str">
        <f>IF(SUM(F225:F236)&gt;0,"ja","nein")</f>
        <v>nein</v>
      </c>
      <c r="G221" s="38"/>
      <c r="H221" s="71" t="str">
        <f>IF(SUM(H225:H236)&gt;0,"ja","nein")</f>
        <v>nein</v>
      </c>
      <c r="I221" s="38"/>
      <c r="J221" s="71" t="str">
        <f>IF(SUM(J225:J236)&gt;0,"ja","nein")</f>
        <v>nein</v>
      </c>
      <c r="K221" s="38"/>
      <c r="L221" s="71" t="str">
        <f>IF(SUM(L225:L236)&gt;0,"ja","nein")</f>
        <v>nein</v>
      </c>
      <c r="M221" s="38"/>
      <c r="N221" s="71" t="str">
        <f>IF(SUM(N225:N236)&gt;0,"ja","nein")</f>
        <v>nein</v>
      </c>
      <c r="O221" s="38"/>
      <c r="P221" s="71" t="str">
        <f>IF(SUM(P225:P236)&gt;0,"ja","nein")</f>
        <v>nein</v>
      </c>
      <c r="Q221" s="42"/>
      <c r="S221" s="13"/>
    </row>
    <row r="222" spans="2:19" x14ac:dyDescent="0.3">
      <c r="D222" s="132"/>
      <c r="F222" s="41"/>
      <c r="G222" s="43"/>
      <c r="H222" s="42"/>
      <c r="I222" s="43"/>
      <c r="J222" s="41"/>
      <c r="K222" s="43"/>
      <c r="L222" s="43"/>
      <c r="M222" s="43"/>
      <c r="N222" s="43"/>
      <c r="O222" s="43"/>
      <c r="P222" s="41"/>
      <c r="Q222" s="42"/>
      <c r="S222" s="13"/>
    </row>
    <row r="223" spans="2:19" x14ac:dyDescent="0.3">
      <c r="B223" s="62" t="s">
        <v>734</v>
      </c>
      <c r="D223" s="137" t="str">
        <f>Listen!$B$5</f>
        <v>Leitungsdurchmesserklasse D (DN: 350 mm ≤ x &lt; 500 mm bzw. DA: 355 mm ≤ x &lt; 500 mm)</v>
      </c>
      <c r="F223" s="44" t="str">
        <f>Listen!$A$2</f>
        <v>HD 4 (&gt; 70 bar)</v>
      </c>
      <c r="G223" s="43"/>
      <c r="H223" s="45" t="str">
        <f>Listen!$A$3</f>
        <v>HD 3 (&gt; 16 bar und ≤ 70 bar)</v>
      </c>
      <c r="I223" s="43"/>
      <c r="J223" s="44" t="str">
        <f>Listen!$A$4</f>
        <v>HD 2 (&gt; 5 bar und ≤ 16 bar)</v>
      </c>
      <c r="K223" s="43"/>
      <c r="L223" s="46" t="str">
        <f>Listen!$A$5</f>
        <v>HD 1 (&gt; 1 bar und ≤ 5 bar)</v>
      </c>
      <c r="M223" s="43"/>
      <c r="N223" s="46" t="str">
        <f>Listen!$A$6</f>
        <v>MD (&gt; 0,1 bar und ≤ 1 bar )</v>
      </c>
      <c r="O223" s="43"/>
      <c r="P223" s="44" t="str">
        <f>Listen!$A$7</f>
        <v>ND (≤ 0,1 bar)</v>
      </c>
      <c r="Q223" s="42"/>
      <c r="R223" s="39"/>
      <c r="S223" s="13"/>
    </row>
    <row r="224" spans="2:19" x14ac:dyDescent="0.3">
      <c r="B224" s="25"/>
      <c r="D224" s="137"/>
      <c r="F224" s="44"/>
      <c r="G224" s="43"/>
      <c r="H224" s="45"/>
      <c r="I224" s="43"/>
      <c r="J224" s="44"/>
      <c r="K224" s="43"/>
      <c r="L224" s="46"/>
      <c r="M224" s="43"/>
      <c r="N224" s="46"/>
      <c r="O224" s="43"/>
      <c r="P224" s="44"/>
      <c r="Q224" s="42"/>
      <c r="R224" s="39"/>
      <c r="S224" s="13"/>
    </row>
    <row r="225" spans="2:19" x14ac:dyDescent="0.3">
      <c r="B225" s="63" t="s">
        <v>735</v>
      </c>
      <c r="D225" s="135" t="s">
        <v>72</v>
      </c>
      <c r="F225" s="92">
        <f>SUMIFS('II Leitungen und Leitungsab.'!$L$8:$L$1048576,'II Leitungen und Leitungsab.'!$R$8:$R$1048576,F$223,'II Leitungen und Leitungsab.'!$N$8:$N$1048576,$D$223,'II Leitungen und Leitungsab.'!$V$8:$V$1048576,$D225,'II Leitungen und Leitungsab.'!$J$8:$J$1048576,$B$3)</f>
        <v>0</v>
      </c>
      <c r="G225" s="93"/>
      <c r="H225" s="92">
        <f>SUMIFS('II Leitungen und Leitungsab.'!$L$8:$L$1048576,'II Leitungen und Leitungsab.'!$R$8:$R$1048576,H$223,'II Leitungen und Leitungsab.'!$N$8:$N$1048576,$D$223,'II Leitungen und Leitungsab.'!$V$8:$V$1048576,$D225,'II Leitungen und Leitungsab.'!$J$8:$J$1048576,$B$3)</f>
        <v>0</v>
      </c>
      <c r="I225" s="93"/>
      <c r="J225" s="92">
        <f>SUMIFS('II Leitungen und Leitungsab.'!$L$8:$L$1048576,'II Leitungen und Leitungsab.'!$R$8:$R$1048576,J$223,'II Leitungen und Leitungsab.'!$N$8:$N$1048576,$D$223,'II Leitungen und Leitungsab.'!$V$8:$V$1048576,$D225,'II Leitungen und Leitungsab.'!$J$8:$J$1048576,$B$3)</f>
        <v>0</v>
      </c>
      <c r="K225" s="93"/>
      <c r="L225" s="92">
        <f>SUMIFS('II Leitungen und Leitungsab.'!$L$8:$L$1048576,'II Leitungen und Leitungsab.'!$R$8:$R$1048576,L$223,'II Leitungen und Leitungsab.'!$N$8:$N$1048576,$D$223,'II Leitungen und Leitungsab.'!$V$8:$V$1048576,$D225,'II Leitungen und Leitungsab.'!$J$8:$J$1048576,$B$3)</f>
        <v>0</v>
      </c>
      <c r="M225" s="93"/>
      <c r="N225" s="92">
        <f>SUMIFS('II Leitungen und Leitungsab.'!$L$8:$L$1048576,'II Leitungen und Leitungsab.'!$R$8:$R$1048576,N$223,'II Leitungen und Leitungsab.'!$N$8:$N$1048576,$D$223,'II Leitungen und Leitungsab.'!$V$8:$V$1048576,$D225,'II Leitungen und Leitungsab.'!$J$8:$J$1048576,$B$3)</f>
        <v>0</v>
      </c>
      <c r="O225" s="93"/>
      <c r="P225" s="92">
        <f>SUMIFS('II Leitungen und Leitungsab.'!$L$8:$L$1048576,'II Leitungen und Leitungsab.'!$R$8:$R$1048576,P$223,'II Leitungen und Leitungsab.'!$N$8:$N$1048576,$D$223,'II Leitungen und Leitungsab.'!$V$8:$V$1048576,$D225,'II Leitungen und Leitungsab.'!$J$8:$J$1048576,$B$3)</f>
        <v>0</v>
      </c>
      <c r="Q225" s="82"/>
      <c r="R225" s="76" t="s">
        <v>73</v>
      </c>
      <c r="S225" s="74"/>
    </row>
    <row r="226" spans="2:19" x14ac:dyDescent="0.3">
      <c r="B226" s="63" t="s">
        <v>736</v>
      </c>
      <c r="D226" s="135" t="s">
        <v>1201</v>
      </c>
      <c r="F226" s="92">
        <f>SUMIFS('II Leitungen und Leitungsab.'!$X$8:$X$1048576,'II Leitungen und Leitungsab.'!$R$8:$R$1048576,F$223,'II Leitungen und Leitungsab.'!$N$8:$N$1048576,$D$223,'II Leitungen und Leitungsab.'!$V$8:$V$1048576,$D225,'II Leitungen und Leitungsab.'!$J$8:$J$1048576,$B$3)</f>
        <v>0</v>
      </c>
      <c r="G226" s="93"/>
      <c r="H226" s="92">
        <f>SUMIFS('II Leitungen und Leitungsab.'!$X$8:$X$1048576,'II Leitungen und Leitungsab.'!$R$8:$R$1048576,H$223,'II Leitungen und Leitungsab.'!$N$8:$N$1048576,$D$223,'II Leitungen und Leitungsab.'!$V$8:$V$1048576,$D225,'II Leitungen und Leitungsab.'!$J$8:$J$1048576,$B$3)</f>
        <v>0</v>
      </c>
      <c r="I226" s="93"/>
      <c r="J226" s="92">
        <f>SUMIFS('II Leitungen und Leitungsab.'!$X$8:$X$1048576,'II Leitungen und Leitungsab.'!$R$8:$R$1048576,J$223,'II Leitungen und Leitungsab.'!$N$8:$N$1048576,$D$223,'II Leitungen und Leitungsab.'!$V$8:$V$1048576,$D225,'II Leitungen und Leitungsab.'!$J$8:$J$1048576,$B$3)</f>
        <v>0</v>
      </c>
      <c r="K226" s="93"/>
      <c r="L226" s="92">
        <f>SUMIFS('II Leitungen und Leitungsab.'!$X$8:$X$1048576,'II Leitungen und Leitungsab.'!$R$8:$R$1048576,L$223,'II Leitungen und Leitungsab.'!$N$8:$N$1048576,$D$223,'II Leitungen und Leitungsab.'!$V$8:$V$1048576,$D225,'II Leitungen und Leitungsab.'!$J$8:$J$1048576,$B$3)</f>
        <v>0</v>
      </c>
      <c r="M226" s="93"/>
      <c r="N226" s="92">
        <f>SUMIFS('II Leitungen und Leitungsab.'!$X$8:$X$1048576,'II Leitungen und Leitungsab.'!$R$8:$R$1048576,N$223,'II Leitungen und Leitungsab.'!$N$8:$N$1048576,$D$223,'II Leitungen und Leitungsab.'!$V$8:$V$1048576,$D225,'II Leitungen und Leitungsab.'!$J$8:$J$1048576,$B$3)</f>
        <v>0</v>
      </c>
      <c r="O226" s="93"/>
      <c r="P226" s="92">
        <f>SUMIFS('II Leitungen und Leitungsab.'!$X$8:$X$1048576,'II Leitungen und Leitungsab.'!$R$8:$R$1048576,P$223,'II Leitungen und Leitungsab.'!$N$8:$N$1048576,$D$223,'II Leitungen und Leitungsab.'!$V$8:$V$1048576,$D225,'II Leitungen und Leitungsab.'!$J$8:$J$1048576,$B$3)</f>
        <v>0</v>
      </c>
      <c r="Q226" s="82"/>
      <c r="R226" s="76" t="s">
        <v>73</v>
      </c>
      <c r="S226" s="74"/>
    </row>
    <row r="227" spans="2:19" x14ac:dyDescent="0.3">
      <c r="B227" s="63" t="s">
        <v>737</v>
      </c>
      <c r="D227" s="135" t="s">
        <v>74</v>
      </c>
      <c r="F227" s="92">
        <f>SUMIFS('II Leitungen und Leitungsab.'!$L$8:$L$1048576,'II Leitungen und Leitungsab.'!$R$8:$R$1048576,F$223,'II Leitungen und Leitungsab.'!$N$8:$N$1048576,$D$223,'II Leitungen und Leitungsab.'!$V$8:$V$1048576,$D227,'II Leitungen und Leitungsab.'!$J$8:$J$1048576,$B$3)</f>
        <v>0</v>
      </c>
      <c r="G227" s="93"/>
      <c r="H227" s="92">
        <f>SUMIFS('II Leitungen und Leitungsab.'!$L$8:$L$1048576,'II Leitungen und Leitungsab.'!$R$8:$R$1048576,H$223,'II Leitungen und Leitungsab.'!$N$8:$N$1048576,$D$223,'II Leitungen und Leitungsab.'!$V$8:$V$1048576,$D227,'II Leitungen und Leitungsab.'!$J$8:$J$1048576,$B$3)</f>
        <v>0</v>
      </c>
      <c r="I227" s="93"/>
      <c r="J227" s="92">
        <f>SUMIFS('II Leitungen und Leitungsab.'!$L$8:$L$1048576,'II Leitungen und Leitungsab.'!$R$8:$R$1048576,J$223,'II Leitungen und Leitungsab.'!$N$8:$N$1048576,$D$223,'II Leitungen und Leitungsab.'!$V$8:$V$1048576,$D227,'II Leitungen und Leitungsab.'!$J$8:$J$1048576,$B$3)</f>
        <v>0</v>
      </c>
      <c r="K227" s="93"/>
      <c r="L227" s="92">
        <f>SUMIFS('II Leitungen und Leitungsab.'!$L$8:$L$1048576,'II Leitungen und Leitungsab.'!$R$8:$R$1048576,L$223,'II Leitungen und Leitungsab.'!$N$8:$N$1048576,$D$223,'II Leitungen und Leitungsab.'!$V$8:$V$1048576,$D227,'II Leitungen und Leitungsab.'!$J$8:$J$1048576,$B$3)</f>
        <v>0</v>
      </c>
      <c r="M227" s="93"/>
      <c r="N227" s="92">
        <f>SUMIFS('II Leitungen und Leitungsab.'!$L$8:$L$1048576,'II Leitungen und Leitungsab.'!$R$8:$R$1048576,N$223,'II Leitungen und Leitungsab.'!$N$8:$N$1048576,$D$223,'II Leitungen und Leitungsab.'!$V$8:$V$1048576,$D227,'II Leitungen und Leitungsab.'!$J$8:$J$1048576,$B$3)</f>
        <v>0</v>
      </c>
      <c r="O227" s="93"/>
      <c r="P227" s="92">
        <f>SUMIFS('II Leitungen und Leitungsab.'!$L$8:$L$1048576,'II Leitungen und Leitungsab.'!$R$8:$R$1048576,P$223,'II Leitungen und Leitungsab.'!$N$8:$N$1048576,$D$223,'II Leitungen und Leitungsab.'!$V$8:$V$1048576,$D227,'II Leitungen und Leitungsab.'!$J$8:$J$1048576,$B$3)</f>
        <v>0</v>
      </c>
      <c r="Q227" s="82"/>
      <c r="R227" s="76" t="s">
        <v>73</v>
      </c>
      <c r="S227" s="74"/>
    </row>
    <row r="228" spans="2:19" x14ac:dyDescent="0.3">
      <c r="B228" s="63" t="s">
        <v>738</v>
      </c>
      <c r="D228" s="135" t="s">
        <v>1201</v>
      </c>
      <c r="F228" s="92">
        <f>SUMIFS('II Leitungen und Leitungsab.'!$X$8:$X$1048576,'II Leitungen und Leitungsab.'!$R$8:$R$1048576,F$223,'II Leitungen und Leitungsab.'!$N$8:$N$1048576,$D$223,'II Leitungen und Leitungsab.'!$V$8:$V$1048576,$D227,'II Leitungen und Leitungsab.'!$J$8:$J$1048576,$B$3)</f>
        <v>0</v>
      </c>
      <c r="G228" s="93"/>
      <c r="H228" s="92">
        <f>SUMIFS('II Leitungen und Leitungsab.'!$X$8:$X$1048576,'II Leitungen und Leitungsab.'!$R$8:$R$1048576,H$223,'II Leitungen und Leitungsab.'!$N$8:$N$1048576,$D$223,'II Leitungen und Leitungsab.'!$V$8:$V$1048576,$D227,'II Leitungen und Leitungsab.'!$J$8:$J$1048576,$B$3)</f>
        <v>0</v>
      </c>
      <c r="I228" s="93"/>
      <c r="J228" s="92">
        <f>SUMIFS('II Leitungen und Leitungsab.'!$X$8:$X$1048576,'II Leitungen und Leitungsab.'!$R$8:$R$1048576,J$223,'II Leitungen und Leitungsab.'!$N$8:$N$1048576,$D$223,'II Leitungen und Leitungsab.'!$V$8:$V$1048576,$D227,'II Leitungen und Leitungsab.'!$J$8:$J$1048576,$B$3)</f>
        <v>0</v>
      </c>
      <c r="K228" s="93"/>
      <c r="L228" s="92">
        <f>SUMIFS('II Leitungen und Leitungsab.'!$X$8:$X$1048576,'II Leitungen und Leitungsab.'!$R$8:$R$1048576,L$223,'II Leitungen und Leitungsab.'!$N$8:$N$1048576,$D$223,'II Leitungen und Leitungsab.'!$V$8:$V$1048576,$D227,'II Leitungen und Leitungsab.'!$J$8:$J$1048576,$B$3)</f>
        <v>0</v>
      </c>
      <c r="M228" s="93"/>
      <c r="N228" s="92">
        <f>SUMIFS('II Leitungen und Leitungsab.'!$X$8:$X$1048576,'II Leitungen und Leitungsab.'!$R$8:$R$1048576,N$223,'II Leitungen und Leitungsab.'!$N$8:$N$1048576,$D$223,'II Leitungen und Leitungsab.'!$V$8:$V$1048576,$D227,'II Leitungen und Leitungsab.'!$J$8:$J$1048576,$B$3)</f>
        <v>0</v>
      </c>
      <c r="O228" s="93"/>
      <c r="P228" s="92">
        <f>SUMIFS('II Leitungen und Leitungsab.'!$X$8:$X$1048576,'II Leitungen und Leitungsab.'!$R$8:$R$1048576,P$223,'II Leitungen und Leitungsab.'!$N$8:$N$1048576,$D$223,'II Leitungen und Leitungsab.'!$V$8:$V$1048576,$D227,'II Leitungen und Leitungsab.'!$J$8:$J$1048576,$B$3)</f>
        <v>0</v>
      </c>
      <c r="Q228" s="82"/>
      <c r="R228" s="76" t="s">
        <v>73</v>
      </c>
      <c r="S228" s="74"/>
    </row>
    <row r="229" spans="2:19" x14ac:dyDescent="0.3">
      <c r="B229" s="63" t="s">
        <v>739</v>
      </c>
      <c r="D229" s="135" t="s">
        <v>75</v>
      </c>
      <c r="F229" s="92">
        <f>SUMIFS('II Leitungen und Leitungsab.'!$L$8:$L$1048576,'II Leitungen und Leitungsab.'!$R$8:$R$1048576,F$223,'II Leitungen und Leitungsab.'!$N$8:$N$1048576,$D$223,'II Leitungen und Leitungsab.'!$V$8:$V$1048576,$D229,'II Leitungen und Leitungsab.'!$J$8:$J$1048576,$B$3)</f>
        <v>0</v>
      </c>
      <c r="G229" s="93"/>
      <c r="H229" s="92">
        <f>SUMIFS('II Leitungen und Leitungsab.'!$L$8:$L$1048576,'II Leitungen und Leitungsab.'!$R$8:$R$1048576,H$223,'II Leitungen und Leitungsab.'!$N$8:$N$1048576,$D$223,'II Leitungen und Leitungsab.'!$V$8:$V$1048576,$D229,'II Leitungen und Leitungsab.'!$J$8:$J$1048576,$B$3)</f>
        <v>0</v>
      </c>
      <c r="I229" s="93"/>
      <c r="J229" s="92">
        <f>SUMIFS('II Leitungen und Leitungsab.'!$L$8:$L$1048576,'II Leitungen und Leitungsab.'!$R$8:$R$1048576,J$223,'II Leitungen und Leitungsab.'!$N$8:$N$1048576,$D$223,'II Leitungen und Leitungsab.'!$V$8:$V$1048576,$D229,'II Leitungen und Leitungsab.'!$J$8:$J$1048576,$B$3)</f>
        <v>0</v>
      </c>
      <c r="K229" s="93"/>
      <c r="L229" s="92">
        <f>SUMIFS('II Leitungen und Leitungsab.'!$L$8:$L$1048576,'II Leitungen und Leitungsab.'!$R$8:$R$1048576,L$223,'II Leitungen und Leitungsab.'!$N$8:$N$1048576,$D$223,'II Leitungen und Leitungsab.'!$V$8:$V$1048576,$D229,'II Leitungen und Leitungsab.'!$J$8:$J$1048576,$B$3)</f>
        <v>0</v>
      </c>
      <c r="M229" s="93"/>
      <c r="N229" s="92">
        <f>SUMIFS('II Leitungen und Leitungsab.'!$L$8:$L$1048576,'II Leitungen und Leitungsab.'!$R$8:$R$1048576,N$223,'II Leitungen und Leitungsab.'!$N$8:$N$1048576,$D$223,'II Leitungen und Leitungsab.'!$V$8:$V$1048576,$D229,'II Leitungen und Leitungsab.'!$J$8:$J$1048576,$B$3)</f>
        <v>0</v>
      </c>
      <c r="O229" s="93"/>
      <c r="P229" s="92">
        <f>SUMIFS('II Leitungen und Leitungsab.'!$L$8:$L$1048576,'II Leitungen und Leitungsab.'!$R$8:$R$1048576,P$223,'II Leitungen und Leitungsab.'!$N$8:$N$1048576,$D$223,'II Leitungen und Leitungsab.'!$V$8:$V$1048576,$D229,'II Leitungen und Leitungsab.'!$J$8:$J$1048576,$B$3)</f>
        <v>0</v>
      </c>
      <c r="Q229" s="82"/>
      <c r="R229" s="76" t="s">
        <v>73</v>
      </c>
      <c r="S229" s="74"/>
    </row>
    <row r="230" spans="2:19" x14ac:dyDescent="0.3">
      <c r="B230" s="63" t="s">
        <v>740</v>
      </c>
      <c r="D230" s="135" t="s">
        <v>1201</v>
      </c>
      <c r="F230" s="92">
        <f>SUMIFS('II Leitungen und Leitungsab.'!$X$8:$X$1048576,'II Leitungen und Leitungsab.'!$R$8:$R$1048576,F$223,'II Leitungen und Leitungsab.'!$N$8:$N$1048576,$D$223,'II Leitungen und Leitungsab.'!$V$8:$V$1048576,$D229,'II Leitungen und Leitungsab.'!$J$8:$J$1048576,$B$3)</f>
        <v>0</v>
      </c>
      <c r="G230" s="93"/>
      <c r="H230" s="92">
        <f>SUMIFS('II Leitungen und Leitungsab.'!$X$8:$X$1048576,'II Leitungen und Leitungsab.'!$R$8:$R$1048576,H$223,'II Leitungen und Leitungsab.'!$N$8:$N$1048576,$D$223,'II Leitungen und Leitungsab.'!$V$8:$V$1048576,$D229,'II Leitungen und Leitungsab.'!$J$8:$J$1048576,$B$3)</f>
        <v>0</v>
      </c>
      <c r="I230" s="93"/>
      <c r="J230" s="92">
        <f>SUMIFS('II Leitungen und Leitungsab.'!$X$8:$X$1048576,'II Leitungen und Leitungsab.'!$R$8:$R$1048576,J$223,'II Leitungen und Leitungsab.'!$N$8:$N$1048576,$D$223,'II Leitungen und Leitungsab.'!$V$8:$V$1048576,$D229,'II Leitungen und Leitungsab.'!$J$8:$J$1048576,$B$3)</f>
        <v>0</v>
      </c>
      <c r="K230" s="93"/>
      <c r="L230" s="92">
        <f>SUMIFS('II Leitungen und Leitungsab.'!$X$8:$X$1048576,'II Leitungen und Leitungsab.'!$R$8:$R$1048576,L$223,'II Leitungen und Leitungsab.'!$N$8:$N$1048576,$D$223,'II Leitungen und Leitungsab.'!$V$8:$V$1048576,$D229,'II Leitungen und Leitungsab.'!$J$8:$J$1048576,$B$3)</f>
        <v>0</v>
      </c>
      <c r="M230" s="93"/>
      <c r="N230" s="92">
        <f>SUMIFS('II Leitungen und Leitungsab.'!$X$8:$X$1048576,'II Leitungen und Leitungsab.'!$R$8:$R$1048576,N$223,'II Leitungen und Leitungsab.'!$N$8:$N$1048576,$D$223,'II Leitungen und Leitungsab.'!$V$8:$V$1048576,$D229,'II Leitungen und Leitungsab.'!$J$8:$J$1048576,$B$3)</f>
        <v>0</v>
      </c>
      <c r="O230" s="93"/>
      <c r="P230" s="92">
        <f>SUMIFS('II Leitungen und Leitungsab.'!$X$8:$X$1048576,'II Leitungen und Leitungsab.'!$R$8:$R$1048576,P$223,'II Leitungen und Leitungsab.'!$N$8:$N$1048576,$D$223,'II Leitungen und Leitungsab.'!$V$8:$V$1048576,$D229,'II Leitungen und Leitungsab.'!$J$8:$J$1048576,$B$3)</f>
        <v>0</v>
      </c>
      <c r="Q230" s="82"/>
      <c r="R230" s="76" t="s">
        <v>73</v>
      </c>
      <c r="S230" s="74"/>
    </row>
    <row r="231" spans="2:19" x14ac:dyDescent="0.3">
      <c r="B231" s="63" t="s">
        <v>741</v>
      </c>
      <c r="D231" s="135" t="s">
        <v>76</v>
      </c>
      <c r="F231" s="92">
        <f>SUMIFS('II Leitungen und Leitungsab.'!$L$8:$L$1048576,'II Leitungen und Leitungsab.'!$R$8:$R$1048576,F$223,'II Leitungen und Leitungsab.'!$N$8:$N$1048576,$D$223,'II Leitungen und Leitungsab.'!$V$8:$V$1048576,$D231,'II Leitungen und Leitungsab.'!$J$8:$J$1048576,$B$3)</f>
        <v>0</v>
      </c>
      <c r="G231" s="93"/>
      <c r="H231" s="92">
        <f>SUMIFS('II Leitungen und Leitungsab.'!$L$8:$L$1048576,'II Leitungen und Leitungsab.'!$R$8:$R$1048576,H$223,'II Leitungen und Leitungsab.'!$N$8:$N$1048576,$D$223,'II Leitungen und Leitungsab.'!$V$8:$V$1048576,$D231,'II Leitungen und Leitungsab.'!$J$8:$J$1048576,$B$3)</f>
        <v>0</v>
      </c>
      <c r="I231" s="93"/>
      <c r="J231" s="92">
        <f>SUMIFS('II Leitungen und Leitungsab.'!$L$8:$L$1048576,'II Leitungen und Leitungsab.'!$R$8:$R$1048576,J$223,'II Leitungen und Leitungsab.'!$N$8:$N$1048576,$D$223,'II Leitungen und Leitungsab.'!$V$8:$V$1048576,$D231,'II Leitungen und Leitungsab.'!$J$8:$J$1048576,$B$3)</f>
        <v>0</v>
      </c>
      <c r="K231" s="93"/>
      <c r="L231" s="92">
        <f>SUMIFS('II Leitungen und Leitungsab.'!$L$8:$L$1048576,'II Leitungen und Leitungsab.'!$R$8:$R$1048576,L$223,'II Leitungen und Leitungsab.'!$N$8:$N$1048576,$D$223,'II Leitungen und Leitungsab.'!$V$8:$V$1048576,$D231,'II Leitungen und Leitungsab.'!$J$8:$J$1048576,$B$3)</f>
        <v>0</v>
      </c>
      <c r="M231" s="93"/>
      <c r="N231" s="92">
        <f>SUMIFS('II Leitungen und Leitungsab.'!$L$8:$L$1048576,'II Leitungen und Leitungsab.'!$R$8:$R$1048576,N$223,'II Leitungen und Leitungsab.'!$N$8:$N$1048576,$D$223,'II Leitungen und Leitungsab.'!$V$8:$V$1048576,$D231,'II Leitungen und Leitungsab.'!$J$8:$J$1048576,$B$3)</f>
        <v>0</v>
      </c>
      <c r="O231" s="93"/>
      <c r="P231" s="92">
        <f>SUMIFS('II Leitungen und Leitungsab.'!$L$8:$L$1048576,'II Leitungen und Leitungsab.'!$R$8:$R$1048576,P$223,'II Leitungen und Leitungsab.'!$N$8:$N$1048576,$D$223,'II Leitungen und Leitungsab.'!$V$8:$V$1048576,$D231,'II Leitungen und Leitungsab.'!$J$8:$J$1048576,$B$3)</f>
        <v>0</v>
      </c>
      <c r="Q231" s="82"/>
      <c r="R231" s="76" t="s">
        <v>73</v>
      </c>
      <c r="S231" s="74"/>
    </row>
    <row r="232" spans="2:19" x14ac:dyDescent="0.3">
      <c r="B232" s="63" t="s">
        <v>742</v>
      </c>
      <c r="D232" s="135" t="s">
        <v>1201</v>
      </c>
      <c r="F232" s="92">
        <f>SUMIFS('II Leitungen und Leitungsab.'!$X$8:$X$1048576,'II Leitungen und Leitungsab.'!$R$8:$R$1048576,F$223,'II Leitungen und Leitungsab.'!$N$8:$N$1048576,$D$223,'II Leitungen und Leitungsab.'!$V$8:$V$1048576,$D231,'II Leitungen und Leitungsab.'!$J$8:$J$1048576,$B$3)</f>
        <v>0</v>
      </c>
      <c r="G232" s="93"/>
      <c r="H232" s="92">
        <f>SUMIFS('II Leitungen und Leitungsab.'!$X$8:$X$1048576,'II Leitungen und Leitungsab.'!$R$8:$R$1048576,H$223,'II Leitungen und Leitungsab.'!$N$8:$N$1048576,$D$223,'II Leitungen und Leitungsab.'!$V$8:$V$1048576,$D231,'II Leitungen und Leitungsab.'!$J$8:$J$1048576,$B$3)</f>
        <v>0</v>
      </c>
      <c r="I232" s="93"/>
      <c r="J232" s="92">
        <f>SUMIFS('II Leitungen und Leitungsab.'!$X$8:$X$1048576,'II Leitungen und Leitungsab.'!$R$8:$R$1048576,J$223,'II Leitungen und Leitungsab.'!$N$8:$N$1048576,$D$223,'II Leitungen und Leitungsab.'!$V$8:$V$1048576,$D231,'II Leitungen und Leitungsab.'!$J$8:$J$1048576,$B$3)</f>
        <v>0</v>
      </c>
      <c r="K232" s="93"/>
      <c r="L232" s="92">
        <f>SUMIFS('II Leitungen und Leitungsab.'!$X$8:$X$1048576,'II Leitungen und Leitungsab.'!$R$8:$R$1048576,L$223,'II Leitungen und Leitungsab.'!$N$8:$N$1048576,$D$223,'II Leitungen und Leitungsab.'!$V$8:$V$1048576,$D231,'II Leitungen und Leitungsab.'!$J$8:$J$1048576,$B$3)</f>
        <v>0</v>
      </c>
      <c r="M232" s="93"/>
      <c r="N232" s="92">
        <f>SUMIFS('II Leitungen und Leitungsab.'!$X$8:$X$1048576,'II Leitungen und Leitungsab.'!$R$8:$R$1048576,N$223,'II Leitungen und Leitungsab.'!$N$8:$N$1048576,$D$223,'II Leitungen und Leitungsab.'!$V$8:$V$1048576,$D231,'II Leitungen und Leitungsab.'!$J$8:$J$1048576,$B$3)</f>
        <v>0</v>
      </c>
      <c r="O232" s="93"/>
      <c r="P232" s="92">
        <f>SUMIFS('II Leitungen und Leitungsab.'!$X$8:$X$1048576,'II Leitungen und Leitungsab.'!$R$8:$R$1048576,P$223,'II Leitungen und Leitungsab.'!$N$8:$N$1048576,$D$223,'II Leitungen und Leitungsab.'!$V$8:$V$1048576,$D231,'II Leitungen und Leitungsab.'!$J$8:$J$1048576,$B$3)</f>
        <v>0</v>
      </c>
      <c r="Q232" s="82"/>
      <c r="R232" s="76" t="s">
        <v>73</v>
      </c>
      <c r="S232" s="74"/>
    </row>
    <row r="233" spans="2:19" x14ac:dyDescent="0.3">
      <c r="B233" s="63" t="s">
        <v>743</v>
      </c>
      <c r="D233" s="135" t="s">
        <v>11</v>
      </c>
      <c r="F233" s="92">
        <f>SUMIFS('II Leitungen und Leitungsab.'!$L$8:$L$1048576,'II Leitungen und Leitungsab.'!$R$8:$R$1048576,F$223,'II Leitungen und Leitungsab.'!$N$8:$N$1048576,$D$223,'II Leitungen und Leitungsab.'!$V$8:$V$1048576,$D233,'II Leitungen und Leitungsab.'!$J$8:$J$1048576,$B$3)</f>
        <v>0</v>
      </c>
      <c r="G233" s="93"/>
      <c r="H233" s="92">
        <f>SUMIFS('II Leitungen und Leitungsab.'!$L$8:$L$1048576,'II Leitungen und Leitungsab.'!$R$8:$R$1048576,H$223,'II Leitungen und Leitungsab.'!$N$8:$N$1048576,$D$223,'II Leitungen und Leitungsab.'!$V$8:$V$1048576,$D233,'II Leitungen und Leitungsab.'!$J$8:$J$1048576,$B$3)</f>
        <v>0</v>
      </c>
      <c r="I233" s="93"/>
      <c r="J233" s="92">
        <f>SUMIFS('II Leitungen und Leitungsab.'!$L$8:$L$1048576,'II Leitungen und Leitungsab.'!$R$8:$R$1048576,J$223,'II Leitungen und Leitungsab.'!$N$8:$N$1048576,$D$223,'II Leitungen und Leitungsab.'!$V$8:$V$1048576,$D233,'II Leitungen und Leitungsab.'!$J$8:$J$1048576,$B$3)</f>
        <v>0</v>
      </c>
      <c r="K233" s="93"/>
      <c r="L233" s="92">
        <f>SUMIFS('II Leitungen und Leitungsab.'!$L$8:$L$1048576,'II Leitungen und Leitungsab.'!$R$8:$R$1048576,L$223,'II Leitungen und Leitungsab.'!$N$8:$N$1048576,$D$223,'II Leitungen und Leitungsab.'!$V$8:$V$1048576,$D233,'II Leitungen und Leitungsab.'!$J$8:$J$1048576,$B$3)</f>
        <v>0</v>
      </c>
      <c r="M233" s="93"/>
      <c r="N233" s="92">
        <f>SUMIFS('II Leitungen und Leitungsab.'!$L$8:$L$1048576,'II Leitungen und Leitungsab.'!$R$8:$R$1048576,N$223,'II Leitungen und Leitungsab.'!$N$8:$N$1048576,$D$223,'II Leitungen und Leitungsab.'!$V$8:$V$1048576,$D233,'II Leitungen und Leitungsab.'!$J$8:$J$1048576,$B$3)</f>
        <v>0</v>
      </c>
      <c r="O233" s="93"/>
      <c r="P233" s="92">
        <f>SUMIFS('II Leitungen und Leitungsab.'!$L$8:$L$1048576,'II Leitungen und Leitungsab.'!$R$8:$R$1048576,P$223,'II Leitungen und Leitungsab.'!$N$8:$N$1048576,$D$223,'II Leitungen und Leitungsab.'!$V$8:$V$1048576,$D233,'II Leitungen und Leitungsab.'!$J$8:$J$1048576,$B$3)</f>
        <v>0</v>
      </c>
      <c r="Q233" s="82"/>
      <c r="R233" s="76" t="s">
        <v>73</v>
      </c>
      <c r="S233" s="74"/>
    </row>
    <row r="234" spans="2:19" x14ac:dyDescent="0.3">
      <c r="B234" s="63" t="s">
        <v>744</v>
      </c>
      <c r="D234" s="135" t="s">
        <v>1201</v>
      </c>
      <c r="F234" s="92">
        <f>SUMIFS('II Leitungen und Leitungsab.'!$X$8:$X$1048576,'II Leitungen und Leitungsab.'!$R$8:$R$1048576,F$223,'II Leitungen und Leitungsab.'!$N$8:$N$1048576,$D$223,'II Leitungen und Leitungsab.'!$V$8:$V$1048576,$D233,'II Leitungen und Leitungsab.'!$J$8:$J$1048576,$B$3)</f>
        <v>0</v>
      </c>
      <c r="G234" s="93"/>
      <c r="H234" s="92">
        <f>SUMIFS('II Leitungen und Leitungsab.'!$X$8:$X$1048576,'II Leitungen und Leitungsab.'!$R$8:$R$1048576,H$223,'II Leitungen und Leitungsab.'!$N$8:$N$1048576,$D$223,'II Leitungen und Leitungsab.'!$V$8:$V$1048576,$D233,'II Leitungen und Leitungsab.'!$J$8:$J$1048576,$B$3)</f>
        <v>0</v>
      </c>
      <c r="I234" s="93"/>
      <c r="J234" s="92">
        <f>SUMIFS('II Leitungen und Leitungsab.'!$X$8:$X$1048576,'II Leitungen und Leitungsab.'!$R$8:$R$1048576,J$223,'II Leitungen und Leitungsab.'!$N$8:$N$1048576,$D$223,'II Leitungen und Leitungsab.'!$V$8:$V$1048576,$D233,'II Leitungen und Leitungsab.'!$J$8:$J$1048576,$B$3)</f>
        <v>0</v>
      </c>
      <c r="K234" s="93"/>
      <c r="L234" s="92">
        <f>SUMIFS('II Leitungen und Leitungsab.'!$X$8:$X$1048576,'II Leitungen und Leitungsab.'!$R$8:$R$1048576,L$223,'II Leitungen und Leitungsab.'!$N$8:$N$1048576,$D$223,'II Leitungen und Leitungsab.'!$V$8:$V$1048576,$D233,'II Leitungen und Leitungsab.'!$J$8:$J$1048576,$B$3)</f>
        <v>0</v>
      </c>
      <c r="M234" s="93"/>
      <c r="N234" s="92">
        <f>SUMIFS('II Leitungen und Leitungsab.'!$X$8:$X$1048576,'II Leitungen und Leitungsab.'!$R$8:$R$1048576,N$223,'II Leitungen und Leitungsab.'!$N$8:$N$1048576,$D$223,'II Leitungen und Leitungsab.'!$V$8:$V$1048576,$D233,'II Leitungen und Leitungsab.'!$J$8:$J$1048576,$B$3)</f>
        <v>0</v>
      </c>
      <c r="O234" s="93"/>
      <c r="P234" s="92">
        <f>SUMIFS('II Leitungen und Leitungsab.'!$X$8:$X$1048576,'II Leitungen und Leitungsab.'!$R$8:$R$1048576,P$223,'II Leitungen und Leitungsab.'!$N$8:$N$1048576,$D$223,'II Leitungen und Leitungsab.'!$V$8:$V$1048576,$D233,'II Leitungen und Leitungsab.'!$J$8:$J$1048576,$B$3)</f>
        <v>0</v>
      </c>
      <c r="Q234" s="82"/>
      <c r="R234" s="76" t="s">
        <v>73</v>
      </c>
      <c r="S234" s="74"/>
    </row>
    <row r="235" spans="2:19" x14ac:dyDescent="0.3">
      <c r="B235" s="63" t="s">
        <v>745</v>
      </c>
      <c r="D235" s="135" t="s">
        <v>77</v>
      </c>
      <c r="F235" s="92">
        <f>SUMIFS('II Leitungen und Leitungsab.'!$L$8:$L$1048576,'II Leitungen und Leitungsab.'!$R$8:$R$1048576,F$223,'II Leitungen und Leitungsab.'!$N$8:$N$1048576,$D$223,'II Leitungen und Leitungsab.'!$V$8:$V$1048576,$D235,'II Leitungen und Leitungsab.'!$J$8:$J$1048576,$B$3)</f>
        <v>0</v>
      </c>
      <c r="G235" s="93"/>
      <c r="H235" s="92">
        <f>SUMIFS('II Leitungen und Leitungsab.'!$L$8:$L$1048576,'II Leitungen und Leitungsab.'!$R$8:$R$1048576,H$223,'II Leitungen und Leitungsab.'!$N$8:$N$1048576,$D$223,'II Leitungen und Leitungsab.'!$V$8:$V$1048576,$D235,'II Leitungen und Leitungsab.'!$J$8:$J$1048576,$B$3)</f>
        <v>0</v>
      </c>
      <c r="I235" s="93"/>
      <c r="J235" s="92">
        <f>SUMIFS('II Leitungen und Leitungsab.'!$L$8:$L$1048576,'II Leitungen und Leitungsab.'!$R$8:$R$1048576,J$223,'II Leitungen und Leitungsab.'!$N$8:$N$1048576,$D$223,'II Leitungen und Leitungsab.'!$V$8:$V$1048576,$D235,'II Leitungen und Leitungsab.'!$J$8:$J$1048576,$B$3)</f>
        <v>0</v>
      </c>
      <c r="K235" s="93"/>
      <c r="L235" s="92">
        <f>SUMIFS('II Leitungen und Leitungsab.'!$L$8:$L$1048576,'II Leitungen und Leitungsab.'!$R$8:$R$1048576,L$223,'II Leitungen und Leitungsab.'!$N$8:$N$1048576,$D$223,'II Leitungen und Leitungsab.'!$V$8:$V$1048576,$D235,'II Leitungen und Leitungsab.'!$J$8:$J$1048576,$B$3)</f>
        <v>0</v>
      </c>
      <c r="M235" s="93"/>
      <c r="N235" s="92">
        <f>SUMIFS('II Leitungen und Leitungsab.'!$L$8:$L$1048576,'II Leitungen und Leitungsab.'!$R$8:$R$1048576,N$223,'II Leitungen und Leitungsab.'!$N$8:$N$1048576,$D$223,'II Leitungen und Leitungsab.'!$V$8:$V$1048576,$D235,'II Leitungen und Leitungsab.'!$J$8:$J$1048576,$B$3)</f>
        <v>0</v>
      </c>
      <c r="O235" s="93"/>
      <c r="P235" s="92">
        <f>SUMIFS('II Leitungen und Leitungsab.'!$L$8:$L$1048576,'II Leitungen und Leitungsab.'!$R$8:$R$1048576,P$223,'II Leitungen und Leitungsab.'!$N$8:$N$1048576,$D$223,'II Leitungen und Leitungsab.'!$V$8:$V$1048576,$D235,'II Leitungen und Leitungsab.'!$J$8:$J$1048576,$B$3)</f>
        <v>0</v>
      </c>
      <c r="Q235" s="82"/>
      <c r="R235" s="76" t="s">
        <v>73</v>
      </c>
      <c r="S235" s="74"/>
    </row>
    <row r="236" spans="2:19" x14ac:dyDescent="0.3">
      <c r="B236" s="63" t="s">
        <v>746</v>
      </c>
      <c r="D236" s="135" t="s">
        <v>1201</v>
      </c>
      <c r="F236" s="92">
        <f>SUMIFS('II Leitungen und Leitungsab.'!$X$8:$X$1048576,'II Leitungen und Leitungsab.'!$R$8:$R$1048576,F$223,'II Leitungen und Leitungsab.'!$N$8:$N$1048576,$D$223,'II Leitungen und Leitungsab.'!$V$8:$V$1048576,$D235,'II Leitungen und Leitungsab.'!$J$8:$J$1048576,$B$3)</f>
        <v>0</v>
      </c>
      <c r="G236" s="93"/>
      <c r="H236" s="92">
        <f>SUMIFS('II Leitungen und Leitungsab.'!$X$8:$X$1048576,'II Leitungen und Leitungsab.'!$R$8:$R$1048576,H$223,'II Leitungen und Leitungsab.'!$N$8:$N$1048576,$D$223,'II Leitungen und Leitungsab.'!$V$8:$V$1048576,$D235,'II Leitungen und Leitungsab.'!$J$8:$J$1048576,$B$3)</f>
        <v>0</v>
      </c>
      <c r="I236" s="93"/>
      <c r="J236" s="92">
        <f>SUMIFS('II Leitungen und Leitungsab.'!$X$8:$X$1048576,'II Leitungen und Leitungsab.'!$R$8:$R$1048576,J$223,'II Leitungen und Leitungsab.'!$N$8:$N$1048576,$D$223,'II Leitungen und Leitungsab.'!$V$8:$V$1048576,$D235,'II Leitungen und Leitungsab.'!$J$8:$J$1048576,$B$3)</f>
        <v>0</v>
      </c>
      <c r="K236" s="93"/>
      <c r="L236" s="92">
        <f>SUMIFS('II Leitungen und Leitungsab.'!$X$8:$X$1048576,'II Leitungen und Leitungsab.'!$R$8:$R$1048576,L$223,'II Leitungen und Leitungsab.'!$N$8:$N$1048576,$D$223,'II Leitungen und Leitungsab.'!$V$8:$V$1048576,$D235,'II Leitungen und Leitungsab.'!$J$8:$J$1048576,$B$3)</f>
        <v>0</v>
      </c>
      <c r="M236" s="93"/>
      <c r="N236" s="92">
        <f>SUMIFS('II Leitungen und Leitungsab.'!$X$8:$X$1048576,'II Leitungen und Leitungsab.'!$R$8:$R$1048576,N$223,'II Leitungen und Leitungsab.'!$N$8:$N$1048576,$D$223,'II Leitungen und Leitungsab.'!$V$8:$V$1048576,$D235,'II Leitungen und Leitungsab.'!$J$8:$J$1048576,$B$3)</f>
        <v>0</v>
      </c>
      <c r="O236" s="93"/>
      <c r="P236" s="92">
        <f>SUMIFS('II Leitungen und Leitungsab.'!$X$8:$X$1048576,'II Leitungen und Leitungsab.'!$R$8:$R$1048576,P$223,'II Leitungen und Leitungsab.'!$N$8:$N$1048576,$D$223,'II Leitungen und Leitungsab.'!$V$8:$V$1048576,$D235,'II Leitungen und Leitungsab.'!$J$8:$J$1048576,$B$3)</f>
        <v>0</v>
      </c>
      <c r="Q236" s="82"/>
      <c r="R236" s="76" t="s">
        <v>73</v>
      </c>
      <c r="S236" s="74"/>
    </row>
    <row r="237" spans="2:19" x14ac:dyDescent="0.3">
      <c r="D237" s="132"/>
      <c r="F237" s="41"/>
      <c r="G237" s="43"/>
      <c r="H237" s="42"/>
      <c r="I237" s="43"/>
      <c r="J237" s="41"/>
      <c r="K237" s="43"/>
      <c r="L237" s="43"/>
      <c r="M237" s="43"/>
      <c r="N237" s="43"/>
      <c r="O237" s="43"/>
      <c r="P237" s="41"/>
      <c r="Q237" s="42"/>
      <c r="S237" s="13"/>
    </row>
    <row r="238" spans="2:19" ht="49.5" x14ac:dyDescent="0.3">
      <c r="B238" s="62" t="s">
        <v>747</v>
      </c>
      <c r="D238" s="133" t="s">
        <v>1183</v>
      </c>
      <c r="F238" s="71" t="str">
        <f>IF(SUM(F242:F253)&gt;0,"ja","nein")</f>
        <v>nein</v>
      </c>
      <c r="G238" s="38"/>
      <c r="H238" s="71" t="str">
        <f>IF(SUM(H242:H253)&gt;0,"ja","nein")</f>
        <v>nein</v>
      </c>
      <c r="I238" s="38"/>
      <c r="J238" s="71" t="str">
        <f>IF(SUM(J242:J253)&gt;0,"ja","nein")</f>
        <v>nein</v>
      </c>
      <c r="K238" s="38"/>
      <c r="L238" s="71" t="str">
        <f>IF(SUM(L242:L253)&gt;0,"ja","nein")</f>
        <v>nein</v>
      </c>
      <c r="M238" s="38"/>
      <c r="N238" s="71" t="str">
        <f>IF(SUM(N242:N253)&gt;0,"ja","nein")</f>
        <v>nein</v>
      </c>
      <c r="O238" s="38"/>
      <c r="P238" s="71" t="str">
        <f>IF(SUM(P242:P253)&gt;0,"ja","nein")</f>
        <v>nein</v>
      </c>
      <c r="Q238" s="42"/>
      <c r="S238" s="13"/>
    </row>
    <row r="239" spans="2:19" x14ac:dyDescent="0.3">
      <c r="D239" s="132"/>
      <c r="F239" s="33"/>
      <c r="G239" s="38"/>
      <c r="H239" s="37"/>
      <c r="I239" s="38"/>
      <c r="J239" s="33"/>
      <c r="K239" s="38"/>
      <c r="L239" s="38"/>
      <c r="M239" s="38"/>
      <c r="N239" s="38"/>
      <c r="O239" s="38"/>
      <c r="P239" s="33"/>
      <c r="Q239" s="42"/>
      <c r="S239" s="13"/>
    </row>
    <row r="240" spans="2:19" x14ac:dyDescent="0.3">
      <c r="B240" s="62" t="s">
        <v>748</v>
      </c>
      <c r="D240" s="137" t="str">
        <f>Listen!$B$6</f>
        <v>Leitungsdurchmesserklasse E (DN: 200 mm ≤ x &lt; 350 mm bzw. DA: 225 mm ≤ x &lt; 355 mm)</v>
      </c>
      <c r="F240" s="44" t="str">
        <f>Listen!$A$2</f>
        <v>HD 4 (&gt; 70 bar)</v>
      </c>
      <c r="G240" s="43"/>
      <c r="H240" s="45" t="str">
        <f>Listen!$A$3</f>
        <v>HD 3 (&gt; 16 bar und ≤ 70 bar)</v>
      </c>
      <c r="I240" s="43"/>
      <c r="J240" s="44" t="str">
        <f>Listen!$A$4</f>
        <v>HD 2 (&gt; 5 bar und ≤ 16 bar)</v>
      </c>
      <c r="K240" s="43"/>
      <c r="L240" s="46" t="str">
        <f>Listen!$A$5</f>
        <v>HD 1 (&gt; 1 bar und ≤ 5 bar)</v>
      </c>
      <c r="M240" s="43"/>
      <c r="N240" s="46" t="str">
        <f>Listen!$A$6</f>
        <v>MD (&gt; 0,1 bar und ≤ 1 bar )</v>
      </c>
      <c r="O240" s="43"/>
      <c r="P240" s="44" t="str">
        <f>Listen!$A$7</f>
        <v>ND (≤ 0,1 bar)</v>
      </c>
      <c r="Q240" s="42"/>
      <c r="R240" s="39"/>
      <c r="S240" s="13"/>
    </row>
    <row r="241" spans="2:19" x14ac:dyDescent="0.3">
      <c r="B241" s="25"/>
      <c r="D241" s="137"/>
      <c r="F241" s="44"/>
      <c r="G241" s="43"/>
      <c r="H241" s="45"/>
      <c r="I241" s="43"/>
      <c r="J241" s="44"/>
      <c r="K241" s="43"/>
      <c r="L241" s="46"/>
      <c r="M241" s="43"/>
      <c r="N241" s="46"/>
      <c r="O241" s="43"/>
      <c r="P241" s="44"/>
      <c r="Q241" s="42"/>
      <c r="R241" s="39"/>
      <c r="S241" s="13"/>
    </row>
    <row r="242" spans="2:19" x14ac:dyDescent="0.3">
      <c r="B242" s="63" t="s">
        <v>749</v>
      </c>
      <c r="D242" s="135" t="s">
        <v>72</v>
      </c>
      <c r="F242" s="92">
        <f>SUMIFS('II Leitungen und Leitungsab.'!$L$8:$L$1048576,'II Leitungen und Leitungsab.'!$R$8:$R$1048576,F$240,'II Leitungen und Leitungsab.'!$N$8:$N$1048576,$D$240,'II Leitungen und Leitungsab.'!$V$8:$V$1048576,$D242,'II Leitungen und Leitungsab.'!$J$8:$J$1048576,$B$3)</f>
        <v>0</v>
      </c>
      <c r="G242" s="93"/>
      <c r="H242" s="92">
        <f>SUMIFS('II Leitungen und Leitungsab.'!$L$8:$L$1048576,'II Leitungen und Leitungsab.'!$R$8:$R$1048576,H$240,'II Leitungen und Leitungsab.'!$N$8:$N$1048576,$D$240,'II Leitungen und Leitungsab.'!$V$8:$V$1048576,$D242,'II Leitungen und Leitungsab.'!$J$8:$J$1048576,$B$3)</f>
        <v>0</v>
      </c>
      <c r="I242" s="93"/>
      <c r="J242" s="92">
        <f>SUMIFS('II Leitungen und Leitungsab.'!$L$8:$L$1048576,'II Leitungen und Leitungsab.'!$R$8:$R$1048576,J$240,'II Leitungen und Leitungsab.'!$N$8:$N$1048576,$D$240,'II Leitungen und Leitungsab.'!$V$8:$V$1048576,$D242,'II Leitungen und Leitungsab.'!$J$8:$J$1048576,$B$3)</f>
        <v>0</v>
      </c>
      <c r="K242" s="93"/>
      <c r="L242" s="92">
        <f>SUMIFS('II Leitungen und Leitungsab.'!$L$8:$L$1048576,'II Leitungen und Leitungsab.'!$R$8:$R$1048576,L$240,'II Leitungen und Leitungsab.'!$N$8:$N$1048576,$D$240,'II Leitungen und Leitungsab.'!$V$8:$V$1048576,$D242,'II Leitungen und Leitungsab.'!$J$8:$J$1048576,$B$3)</f>
        <v>0</v>
      </c>
      <c r="M242" s="93"/>
      <c r="N242" s="92">
        <f>SUMIFS('II Leitungen und Leitungsab.'!$L$8:$L$1048576,'II Leitungen und Leitungsab.'!$R$8:$R$1048576,N$240,'II Leitungen und Leitungsab.'!$N$8:$N$1048576,$D$240,'II Leitungen und Leitungsab.'!$V$8:$V$1048576,$D242,'II Leitungen und Leitungsab.'!$J$8:$J$1048576,$B$3)</f>
        <v>0</v>
      </c>
      <c r="O242" s="93"/>
      <c r="P242" s="92">
        <f>SUMIFS('II Leitungen und Leitungsab.'!$L$8:$L$1048576,'II Leitungen und Leitungsab.'!$R$8:$R$1048576,P$240,'II Leitungen und Leitungsab.'!$N$8:$N$1048576,$D$240,'II Leitungen und Leitungsab.'!$V$8:$V$1048576,$D242,'II Leitungen und Leitungsab.'!$J$8:$J$1048576,$B$3)</f>
        <v>0</v>
      </c>
      <c r="Q242" s="82"/>
      <c r="R242" s="76" t="s">
        <v>73</v>
      </c>
      <c r="S242" s="74"/>
    </row>
    <row r="243" spans="2:19" x14ac:dyDescent="0.3">
      <c r="B243" s="63" t="s">
        <v>750</v>
      </c>
      <c r="D243" s="135" t="s">
        <v>1201</v>
      </c>
      <c r="F243" s="92">
        <f>SUMIFS('II Leitungen und Leitungsab.'!$X$8:$X$1048576,'II Leitungen und Leitungsab.'!$R$8:$R$1048576,F$240,'II Leitungen und Leitungsab.'!$N$8:$N$1048576,$D$240,'II Leitungen und Leitungsab.'!$V$8:$V$1048576,$D242,'II Leitungen und Leitungsab.'!$J$8:$J$1048576,$B$3)</f>
        <v>0</v>
      </c>
      <c r="G243" s="93"/>
      <c r="H243" s="92">
        <f>SUMIFS('II Leitungen und Leitungsab.'!$X$8:$X$1048576,'II Leitungen und Leitungsab.'!$R$8:$R$1048576,H$240,'II Leitungen und Leitungsab.'!$N$8:$N$1048576,$D$240,'II Leitungen und Leitungsab.'!$V$8:$V$1048576,$D242,'II Leitungen und Leitungsab.'!$J$8:$J$1048576,$B$3)</f>
        <v>0</v>
      </c>
      <c r="I243" s="93"/>
      <c r="J243" s="92">
        <f>SUMIFS('II Leitungen und Leitungsab.'!$X$8:$X$1048576,'II Leitungen und Leitungsab.'!$R$8:$R$1048576,J$240,'II Leitungen und Leitungsab.'!$N$8:$N$1048576,$D$240,'II Leitungen und Leitungsab.'!$V$8:$V$1048576,$D242,'II Leitungen und Leitungsab.'!$J$8:$J$1048576,$B$3)</f>
        <v>0</v>
      </c>
      <c r="K243" s="93"/>
      <c r="L243" s="92">
        <f>SUMIFS('II Leitungen und Leitungsab.'!$X$8:$X$1048576,'II Leitungen und Leitungsab.'!$R$8:$R$1048576,L$240,'II Leitungen und Leitungsab.'!$N$8:$N$1048576,$D$240,'II Leitungen und Leitungsab.'!$V$8:$V$1048576,$D242,'II Leitungen und Leitungsab.'!$J$8:$J$1048576,$B$3)</f>
        <v>0</v>
      </c>
      <c r="M243" s="93"/>
      <c r="N243" s="92">
        <f>SUMIFS('II Leitungen und Leitungsab.'!$X$8:$X$1048576,'II Leitungen und Leitungsab.'!$R$8:$R$1048576,N$240,'II Leitungen und Leitungsab.'!$N$8:$N$1048576,$D$240,'II Leitungen und Leitungsab.'!$V$8:$V$1048576,$D242,'II Leitungen und Leitungsab.'!$J$8:$J$1048576,$B$3)</f>
        <v>0</v>
      </c>
      <c r="O243" s="93"/>
      <c r="P243" s="92">
        <f>SUMIFS('II Leitungen und Leitungsab.'!$X$8:$X$1048576,'II Leitungen und Leitungsab.'!$R$8:$R$1048576,P$240,'II Leitungen und Leitungsab.'!$N$8:$N$1048576,$D$240,'II Leitungen und Leitungsab.'!$V$8:$V$1048576,$D242,'II Leitungen und Leitungsab.'!$J$8:$J$1048576,$B$3)</f>
        <v>0</v>
      </c>
      <c r="Q243" s="82"/>
      <c r="R243" s="76" t="s">
        <v>73</v>
      </c>
      <c r="S243" s="74"/>
    </row>
    <row r="244" spans="2:19" x14ac:dyDescent="0.3">
      <c r="B244" s="63" t="s">
        <v>751</v>
      </c>
      <c r="D244" s="135" t="s">
        <v>74</v>
      </c>
      <c r="F244" s="92">
        <f>SUMIFS('II Leitungen und Leitungsab.'!$L$8:$L$1048576,'II Leitungen und Leitungsab.'!$R$8:$R$1048576,F$240,'II Leitungen und Leitungsab.'!$N$8:$N$1048576,$D$240,'II Leitungen und Leitungsab.'!$V$8:$V$1048576,$D244,'II Leitungen und Leitungsab.'!$J$8:$J$1048576,$B$3)</f>
        <v>0</v>
      </c>
      <c r="G244" s="93"/>
      <c r="H244" s="92">
        <f>SUMIFS('II Leitungen und Leitungsab.'!$L$8:$L$1048576,'II Leitungen und Leitungsab.'!$R$8:$R$1048576,H$240,'II Leitungen und Leitungsab.'!$N$8:$N$1048576,$D$240,'II Leitungen und Leitungsab.'!$V$8:$V$1048576,$D244,'II Leitungen und Leitungsab.'!$J$8:$J$1048576,$B$3)</f>
        <v>0</v>
      </c>
      <c r="I244" s="93"/>
      <c r="J244" s="92">
        <f>SUMIFS('II Leitungen und Leitungsab.'!$L$8:$L$1048576,'II Leitungen und Leitungsab.'!$R$8:$R$1048576,J$240,'II Leitungen und Leitungsab.'!$N$8:$N$1048576,$D$240,'II Leitungen und Leitungsab.'!$V$8:$V$1048576,$D244,'II Leitungen und Leitungsab.'!$J$8:$J$1048576,$B$3)</f>
        <v>0</v>
      </c>
      <c r="K244" s="93"/>
      <c r="L244" s="92">
        <f>SUMIFS('II Leitungen und Leitungsab.'!$L$8:$L$1048576,'II Leitungen und Leitungsab.'!$R$8:$R$1048576,L$240,'II Leitungen und Leitungsab.'!$N$8:$N$1048576,$D$240,'II Leitungen und Leitungsab.'!$V$8:$V$1048576,$D244,'II Leitungen und Leitungsab.'!$J$8:$J$1048576,$B$3)</f>
        <v>0</v>
      </c>
      <c r="M244" s="93"/>
      <c r="N244" s="92">
        <f>SUMIFS('II Leitungen und Leitungsab.'!$L$8:$L$1048576,'II Leitungen und Leitungsab.'!$R$8:$R$1048576,N$240,'II Leitungen und Leitungsab.'!$N$8:$N$1048576,$D$240,'II Leitungen und Leitungsab.'!$V$8:$V$1048576,$D244,'II Leitungen und Leitungsab.'!$J$8:$J$1048576,$B$3)</f>
        <v>0</v>
      </c>
      <c r="O244" s="93"/>
      <c r="P244" s="92">
        <f>SUMIFS('II Leitungen und Leitungsab.'!$L$8:$L$1048576,'II Leitungen und Leitungsab.'!$R$8:$R$1048576,P$240,'II Leitungen und Leitungsab.'!$N$8:$N$1048576,$D$240,'II Leitungen und Leitungsab.'!$V$8:$V$1048576,$D244,'II Leitungen und Leitungsab.'!$J$8:$J$1048576,$B$3)</f>
        <v>0</v>
      </c>
      <c r="Q244" s="82"/>
      <c r="R244" s="76" t="s">
        <v>73</v>
      </c>
      <c r="S244" s="74"/>
    </row>
    <row r="245" spans="2:19" x14ac:dyDescent="0.3">
      <c r="B245" s="63" t="s">
        <v>752</v>
      </c>
      <c r="D245" s="135" t="s">
        <v>1201</v>
      </c>
      <c r="F245" s="92">
        <f>SUMIFS('II Leitungen und Leitungsab.'!$X$8:$X$1048576,'II Leitungen und Leitungsab.'!$R$8:$R$1048576,F$240,'II Leitungen und Leitungsab.'!$N$8:$N$1048576,$D$240,'II Leitungen und Leitungsab.'!$V$8:$V$1048576,$D244,'II Leitungen und Leitungsab.'!$J$8:$J$1048576,$B$3)</f>
        <v>0</v>
      </c>
      <c r="G245" s="93"/>
      <c r="H245" s="92">
        <f>SUMIFS('II Leitungen und Leitungsab.'!$X$8:$X$1048576,'II Leitungen und Leitungsab.'!$R$8:$R$1048576,H$240,'II Leitungen und Leitungsab.'!$N$8:$N$1048576,$D$240,'II Leitungen und Leitungsab.'!$V$8:$V$1048576,$D244,'II Leitungen und Leitungsab.'!$J$8:$J$1048576,$B$3)</f>
        <v>0</v>
      </c>
      <c r="I245" s="93"/>
      <c r="J245" s="92">
        <f>SUMIFS('II Leitungen und Leitungsab.'!$X$8:$X$1048576,'II Leitungen und Leitungsab.'!$R$8:$R$1048576,J$240,'II Leitungen und Leitungsab.'!$N$8:$N$1048576,$D$240,'II Leitungen und Leitungsab.'!$V$8:$V$1048576,$D244,'II Leitungen und Leitungsab.'!$J$8:$J$1048576,$B$3)</f>
        <v>0</v>
      </c>
      <c r="K245" s="93"/>
      <c r="L245" s="92">
        <f>SUMIFS('II Leitungen und Leitungsab.'!$X$8:$X$1048576,'II Leitungen und Leitungsab.'!$R$8:$R$1048576,L$240,'II Leitungen und Leitungsab.'!$N$8:$N$1048576,$D$240,'II Leitungen und Leitungsab.'!$V$8:$V$1048576,$D244,'II Leitungen und Leitungsab.'!$J$8:$J$1048576,$B$3)</f>
        <v>0</v>
      </c>
      <c r="M245" s="93"/>
      <c r="N245" s="92">
        <f>SUMIFS('II Leitungen und Leitungsab.'!$X$8:$X$1048576,'II Leitungen und Leitungsab.'!$R$8:$R$1048576,N$240,'II Leitungen und Leitungsab.'!$N$8:$N$1048576,$D$240,'II Leitungen und Leitungsab.'!$V$8:$V$1048576,$D244,'II Leitungen und Leitungsab.'!$J$8:$J$1048576,$B$3)</f>
        <v>0</v>
      </c>
      <c r="O245" s="93"/>
      <c r="P245" s="92">
        <f>SUMIFS('II Leitungen und Leitungsab.'!$X$8:$X$1048576,'II Leitungen und Leitungsab.'!$R$8:$R$1048576,P$240,'II Leitungen und Leitungsab.'!$N$8:$N$1048576,$D$240,'II Leitungen und Leitungsab.'!$V$8:$V$1048576,$D244,'II Leitungen und Leitungsab.'!$J$8:$J$1048576,$B$3)</f>
        <v>0</v>
      </c>
      <c r="Q245" s="82"/>
      <c r="R245" s="76" t="s">
        <v>73</v>
      </c>
      <c r="S245" s="74"/>
    </row>
    <row r="246" spans="2:19" x14ac:dyDescent="0.3">
      <c r="B246" s="63" t="s">
        <v>753</v>
      </c>
      <c r="D246" s="135" t="s">
        <v>75</v>
      </c>
      <c r="F246" s="92">
        <f>SUMIFS('II Leitungen und Leitungsab.'!$L$8:$L$1048576,'II Leitungen und Leitungsab.'!$R$8:$R$1048576,F$240,'II Leitungen und Leitungsab.'!$N$8:$N$1048576,$D$240,'II Leitungen und Leitungsab.'!$V$8:$V$1048576,$D246,'II Leitungen und Leitungsab.'!$J$8:$J$1048576,$B$3)</f>
        <v>0</v>
      </c>
      <c r="G246" s="93"/>
      <c r="H246" s="92">
        <f>SUMIFS('II Leitungen und Leitungsab.'!$L$8:$L$1048576,'II Leitungen und Leitungsab.'!$R$8:$R$1048576,H$240,'II Leitungen und Leitungsab.'!$N$8:$N$1048576,$D$240,'II Leitungen und Leitungsab.'!$V$8:$V$1048576,$D246,'II Leitungen und Leitungsab.'!$J$8:$J$1048576,$B$3)</f>
        <v>0</v>
      </c>
      <c r="I246" s="93"/>
      <c r="J246" s="92">
        <f>SUMIFS('II Leitungen und Leitungsab.'!$L$8:$L$1048576,'II Leitungen und Leitungsab.'!$R$8:$R$1048576,J$240,'II Leitungen und Leitungsab.'!$N$8:$N$1048576,$D$240,'II Leitungen und Leitungsab.'!$V$8:$V$1048576,$D246,'II Leitungen und Leitungsab.'!$J$8:$J$1048576,$B$3)</f>
        <v>0</v>
      </c>
      <c r="K246" s="93"/>
      <c r="L246" s="92">
        <f>SUMIFS('II Leitungen und Leitungsab.'!$L$8:$L$1048576,'II Leitungen und Leitungsab.'!$R$8:$R$1048576,L$240,'II Leitungen und Leitungsab.'!$N$8:$N$1048576,$D$240,'II Leitungen und Leitungsab.'!$V$8:$V$1048576,$D246,'II Leitungen und Leitungsab.'!$J$8:$J$1048576,$B$3)</f>
        <v>0</v>
      </c>
      <c r="M246" s="93"/>
      <c r="N246" s="92">
        <f>SUMIFS('II Leitungen und Leitungsab.'!$L$8:$L$1048576,'II Leitungen und Leitungsab.'!$R$8:$R$1048576,N$240,'II Leitungen und Leitungsab.'!$N$8:$N$1048576,$D$240,'II Leitungen und Leitungsab.'!$V$8:$V$1048576,$D246,'II Leitungen und Leitungsab.'!$J$8:$J$1048576,$B$3)</f>
        <v>0</v>
      </c>
      <c r="O246" s="93"/>
      <c r="P246" s="92">
        <f>SUMIFS('II Leitungen und Leitungsab.'!$L$8:$L$1048576,'II Leitungen und Leitungsab.'!$R$8:$R$1048576,P$240,'II Leitungen und Leitungsab.'!$N$8:$N$1048576,$D$240,'II Leitungen und Leitungsab.'!$V$8:$V$1048576,$D246,'II Leitungen und Leitungsab.'!$J$8:$J$1048576,$B$3)</f>
        <v>0</v>
      </c>
      <c r="Q246" s="82"/>
      <c r="R246" s="76" t="s">
        <v>73</v>
      </c>
      <c r="S246" s="74"/>
    </row>
    <row r="247" spans="2:19" x14ac:dyDescent="0.3">
      <c r="B247" s="63" t="s">
        <v>754</v>
      </c>
      <c r="D247" s="135" t="s">
        <v>1201</v>
      </c>
      <c r="F247" s="92">
        <f>SUMIFS('II Leitungen und Leitungsab.'!$X$8:$X$1048576,'II Leitungen und Leitungsab.'!$R$8:$R$1048576,F$240,'II Leitungen und Leitungsab.'!$N$8:$N$1048576,$D$240,'II Leitungen und Leitungsab.'!$V$8:$V$1048576,$D246,'II Leitungen und Leitungsab.'!$J$8:$J$1048576,$B$3)</f>
        <v>0</v>
      </c>
      <c r="G247" s="93"/>
      <c r="H247" s="92">
        <f>SUMIFS('II Leitungen und Leitungsab.'!$X$8:$X$1048576,'II Leitungen und Leitungsab.'!$R$8:$R$1048576,H$240,'II Leitungen und Leitungsab.'!$N$8:$N$1048576,$D$240,'II Leitungen und Leitungsab.'!$V$8:$V$1048576,$D246,'II Leitungen und Leitungsab.'!$J$8:$J$1048576,$B$3)</f>
        <v>0</v>
      </c>
      <c r="I247" s="93"/>
      <c r="J247" s="92">
        <f>SUMIFS('II Leitungen und Leitungsab.'!$X$8:$X$1048576,'II Leitungen und Leitungsab.'!$R$8:$R$1048576,J$240,'II Leitungen und Leitungsab.'!$N$8:$N$1048576,$D$240,'II Leitungen und Leitungsab.'!$V$8:$V$1048576,$D246,'II Leitungen und Leitungsab.'!$J$8:$J$1048576,$B$3)</f>
        <v>0</v>
      </c>
      <c r="K247" s="93"/>
      <c r="L247" s="92">
        <f>SUMIFS('II Leitungen und Leitungsab.'!$X$8:$X$1048576,'II Leitungen und Leitungsab.'!$R$8:$R$1048576,L$240,'II Leitungen und Leitungsab.'!$N$8:$N$1048576,$D$240,'II Leitungen und Leitungsab.'!$V$8:$V$1048576,$D246,'II Leitungen und Leitungsab.'!$J$8:$J$1048576,$B$3)</f>
        <v>0</v>
      </c>
      <c r="M247" s="93"/>
      <c r="N247" s="92">
        <f>SUMIFS('II Leitungen und Leitungsab.'!$X$8:$X$1048576,'II Leitungen und Leitungsab.'!$R$8:$R$1048576,N$240,'II Leitungen und Leitungsab.'!$N$8:$N$1048576,$D$240,'II Leitungen und Leitungsab.'!$V$8:$V$1048576,$D246,'II Leitungen und Leitungsab.'!$J$8:$J$1048576,$B$3)</f>
        <v>0</v>
      </c>
      <c r="O247" s="93"/>
      <c r="P247" s="92">
        <f>SUMIFS('II Leitungen und Leitungsab.'!$X$8:$X$1048576,'II Leitungen und Leitungsab.'!$R$8:$R$1048576,P$240,'II Leitungen und Leitungsab.'!$N$8:$N$1048576,$D$240,'II Leitungen und Leitungsab.'!$V$8:$V$1048576,$D246,'II Leitungen und Leitungsab.'!$J$8:$J$1048576,$B$3)</f>
        <v>0</v>
      </c>
      <c r="Q247" s="82"/>
      <c r="R247" s="76" t="s">
        <v>73</v>
      </c>
      <c r="S247" s="74"/>
    </row>
    <row r="248" spans="2:19" x14ac:dyDescent="0.3">
      <c r="B248" s="63" t="s">
        <v>755</v>
      </c>
      <c r="D248" s="135" t="s">
        <v>76</v>
      </c>
      <c r="F248" s="92">
        <f>SUMIFS('II Leitungen und Leitungsab.'!$L$8:$L$1048576,'II Leitungen und Leitungsab.'!$R$8:$R$1048576,F$240,'II Leitungen und Leitungsab.'!$N$8:$N$1048576,$D$240,'II Leitungen und Leitungsab.'!$V$8:$V$1048576,$D248,'II Leitungen und Leitungsab.'!$J$8:$J$1048576,$B$3)</f>
        <v>0</v>
      </c>
      <c r="G248" s="93"/>
      <c r="H248" s="92">
        <f>SUMIFS('II Leitungen und Leitungsab.'!$L$8:$L$1048576,'II Leitungen und Leitungsab.'!$R$8:$R$1048576,H$240,'II Leitungen und Leitungsab.'!$N$8:$N$1048576,$D$240,'II Leitungen und Leitungsab.'!$V$8:$V$1048576,$D248,'II Leitungen und Leitungsab.'!$J$8:$J$1048576,$B$3)</f>
        <v>0</v>
      </c>
      <c r="I248" s="93"/>
      <c r="J248" s="92">
        <f>SUMIFS('II Leitungen und Leitungsab.'!$L$8:$L$1048576,'II Leitungen und Leitungsab.'!$R$8:$R$1048576,J$240,'II Leitungen und Leitungsab.'!$N$8:$N$1048576,$D$240,'II Leitungen und Leitungsab.'!$V$8:$V$1048576,$D248,'II Leitungen und Leitungsab.'!$J$8:$J$1048576,$B$3)</f>
        <v>0</v>
      </c>
      <c r="K248" s="93"/>
      <c r="L248" s="92">
        <f>SUMIFS('II Leitungen und Leitungsab.'!$L$8:$L$1048576,'II Leitungen und Leitungsab.'!$R$8:$R$1048576,L$240,'II Leitungen und Leitungsab.'!$N$8:$N$1048576,$D$240,'II Leitungen und Leitungsab.'!$V$8:$V$1048576,$D248,'II Leitungen und Leitungsab.'!$J$8:$J$1048576,$B$3)</f>
        <v>0</v>
      </c>
      <c r="M248" s="93"/>
      <c r="N248" s="92">
        <f>SUMIFS('II Leitungen und Leitungsab.'!$L$8:$L$1048576,'II Leitungen und Leitungsab.'!$R$8:$R$1048576,N$240,'II Leitungen und Leitungsab.'!$N$8:$N$1048576,$D$240,'II Leitungen und Leitungsab.'!$V$8:$V$1048576,$D248,'II Leitungen und Leitungsab.'!$J$8:$J$1048576,$B$3)</f>
        <v>0</v>
      </c>
      <c r="O248" s="93"/>
      <c r="P248" s="92">
        <f>SUMIFS('II Leitungen und Leitungsab.'!$L$8:$L$1048576,'II Leitungen und Leitungsab.'!$R$8:$R$1048576,P$240,'II Leitungen und Leitungsab.'!$N$8:$N$1048576,$D$240,'II Leitungen und Leitungsab.'!$V$8:$V$1048576,$D248,'II Leitungen und Leitungsab.'!$J$8:$J$1048576,$B$3)</f>
        <v>0</v>
      </c>
      <c r="Q248" s="82"/>
      <c r="R248" s="76" t="s">
        <v>73</v>
      </c>
      <c r="S248" s="74"/>
    </row>
    <row r="249" spans="2:19" x14ac:dyDescent="0.3">
      <c r="B249" s="63" t="s">
        <v>756</v>
      </c>
      <c r="D249" s="135" t="s">
        <v>1201</v>
      </c>
      <c r="F249" s="92">
        <f>SUMIFS('II Leitungen und Leitungsab.'!$X$8:$X$1048576,'II Leitungen und Leitungsab.'!$R$8:$R$1048576,F$240,'II Leitungen und Leitungsab.'!$N$8:$N$1048576,$D$240,'II Leitungen und Leitungsab.'!$V$8:$V$1048576,$D248,'II Leitungen und Leitungsab.'!$J$8:$J$1048576,$B$3)</f>
        <v>0</v>
      </c>
      <c r="G249" s="93"/>
      <c r="H249" s="92">
        <f>SUMIFS('II Leitungen und Leitungsab.'!$X$8:$X$1048576,'II Leitungen und Leitungsab.'!$R$8:$R$1048576,H$240,'II Leitungen und Leitungsab.'!$N$8:$N$1048576,$D$240,'II Leitungen und Leitungsab.'!$V$8:$V$1048576,$D248,'II Leitungen und Leitungsab.'!$J$8:$J$1048576,$B$3)</f>
        <v>0</v>
      </c>
      <c r="I249" s="93"/>
      <c r="J249" s="92">
        <f>SUMIFS('II Leitungen und Leitungsab.'!$X$8:$X$1048576,'II Leitungen und Leitungsab.'!$R$8:$R$1048576,J$240,'II Leitungen und Leitungsab.'!$N$8:$N$1048576,$D$240,'II Leitungen und Leitungsab.'!$V$8:$V$1048576,$D248,'II Leitungen und Leitungsab.'!$J$8:$J$1048576,$B$3)</f>
        <v>0</v>
      </c>
      <c r="K249" s="93"/>
      <c r="L249" s="92">
        <f>SUMIFS('II Leitungen und Leitungsab.'!$X$8:$X$1048576,'II Leitungen und Leitungsab.'!$R$8:$R$1048576,L$240,'II Leitungen und Leitungsab.'!$N$8:$N$1048576,$D$240,'II Leitungen und Leitungsab.'!$V$8:$V$1048576,$D248,'II Leitungen und Leitungsab.'!$J$8:$J$1048576,$B$3)</f>
        <v>0</v>
      </c>
      <c r="M249" s="93"/>
      <c r="N249" s="92">
        <f>SUMIFS('II Leitungen und Leitungsab.'!$X$8:$X$1048576,'II Leitungen und Leitungsab.'!$R$8:$R$1048576,N$240,'II Leitungen und Leitungsab.'!$N$8:$N$1048576,$D$240,'II Leitungen und Leitungsab.'!$V$8:$V$1048576,$D248,'II Leitungen und Leitungsab.'!$J$8:$J$1048576,$B$3)</f>
        <v>0</v>
      </c>
      <c r="O249" s="93"/>
      <c r="P249" s="92">
        <f>SUMIFS('II Leitungen und Leitungsab.'!$X$8:$X$1048576,'II Leitungen und Leitungsab.'!$R$8:$R$1048576,P$240,'II Leitungen und Leitungsab.'!$N$8:$N$1048576,$D$240,'II Leitungen und Leitungsab.'!$V$8:$V$1048576,$D248,'II Leitungen und Leitungsab.'!$J$8:$J$1048576,$B$3)</f>
        <v>0</v>
      </c>
      <c r="Q249" s="82"/>
      <c r="R249" s="76" t="s">
        <v>73</v>
      </c>
      <c r="S249" s="74"/>
    </row>
    <row r="250" spans="2:19" x14ac:dyDescent="0.3">
      <c r="B250" s="63" t="s">
        <v>757</v>
      </c>
      <c r="D250" s="135" t="s">
        <v>11</v>
      </c>
      <c r="F250" s="92">
        <f>SUMIFS('II Leitungen und Leitungsab.'!$L$8:$L$1048576,'II Leitungen und Leitungsab.'!$R$8:$R$1048576,F$240,'II Leitungen und Leitungsab.'!$N$8:$N$1048576,$D$240,'II Leitungen und Leitungsab.'!$V$8:$V$1048576,$D250,'II Leitungen und Leitungsab.'!$J$8:$J$1048576,$B$3)</f>
        <v>0</v>
      </c>
      <c r="G250" s="93"/>
      <c r="H250" s="92">
        <f>SUMIFS('II Leitungen und Leitungsab.'!$L$8:$L$1048576,'II Leitungen und Leitungsab.'!$R$8:$R$1048576,H$240,'II Leitungen und Leitungsab.'!$N$8:$N$1048576,$D$240,'II Leitungen und Leitungsab.'!$V$8:$V$1048576,$D250,'II Leitungen und Leitungsab.'!$J$8:$J$1048576,$B$3)</f>
        <v>0</v>
      </c>
      <c r="I250" s="93"/>
      <c r="J250" s="92">
        <f>SUMIFS('II Leitungen und Leitungsab.'!$L$8:$L$1048576,'II Leitungen und Leitungsab.'!$R$8:$R$1048576,J$240,'II Leitungen und Leitungsab.'!$N$8:$N$1048576,$D$240,'II Leitungen und Leitungsab.'!$V$8:$V$1048576,$D250,'II Leitungen und Leitungsab.'!$J$8:$J$1048576,$B$3)</f>
        <v>0</v>
      </c>
      <c r="K250" s="93"/>
      <c r="L250" s="92">
        <f>SUMIFS('II Leitungen und Leitungsab.'!$L$8:$L$1048576,'II Leitungen und Leitungsab.'!$R$8:$R$1048576,L$240,'II Leitungen und Leitungsab.'!$N$8:$N$1048576,$D$240,'II Leitungen und Leitungsab.'!$V$8:$V$1048576,$D250,'II Leitungen und Leitungsab.'!$J$8:$J$1048576,$B$3)</f>
        <v>0</v>
      </c>
      <c r="M250" s="93"/>
      <c r="N250" s="92">
        <f>SUMIFS('II Leitungen und Leitungsab.'!$L$8:$L$1048576,'II Leitungen und Leitungsab.'!$R$8:$R$1048576,N$240,'II Leitungen und Leitungsab.'!$N$8:$N$1048576,$D$240,'II Leitungen und Leitungsab.'!$V$8:$V$1048576,$D250,'II Leitungen und Leitungsab.'!$J$8:$J$1048576,$B$3)</f>
        <v>0</v>
      </c>
      <c r="O250" s="93"/>
      <c r="P250" s="92">
        <f>SUMIFS('II Leitungen und Leitungsab.'!$L$8:$L$1048576,'II Leitungen und Leitungsab.'!$R$8:$R$1048576,P$240,'II Leitungen und Leitungsab.'!$N$8:$N$1048576,$D$240,'II Leitungen und Leitungsab.'!$V$8:$V$1048576,$D250,'II Leitungen und Leitungsab.'!$J$8:$J$1048576,$B$3)</f>
        <v>0</v>
      </c>
      <c r="Q250" s="82"/>
      <c r="R250" s="76" t="s">
        <v>73</v>
      </c>
      <c r="S250" s="74"/>
    </row>
    <row r="251" spans="2:19" x14ac:dyDescent="0.3">
      <c r="B251" s="63" t="s">
        <v>758</v>
      </c>
      <c r="D251" s="135" t="s">
        <v>1201</v>
      </c>
      <c r="F251" s="92">
        <f>SUMIFS('II Leitungen und Leitungsab.'!$X$8:$X$1048576,'II Leitungen und Leitungsab.'!$R$8:$R$1048576,F$240,'II Leitungen und Leitungsab.'!$N$8:$N$1048576,$D$240,'II Leitungen und Leitungsab.'!$V$8:$V$1048576,$D250,'II Leitungen und Leitungsab.'!$J$8:$J$1048576,$B$3)</f>
        <v>0</v>
      </c>
      <c r="G251" s="93"/>
      <c r="H251" s="92">
        <f>SUMIFS('II Leitungen und Leitungsab.'!$X$8:$X$1048576,'II Leitungen und Leitungsab.'!$R$8:$R$1048576,H$240,'II Leitungen und Leitungsab.'!$N$8:$N$1048576,$D$240,'II Leitungen und Leitungsab.'!$V$8:$V$1048576,$D250,'II Leitungen und Leitungsab.'!$J$8:$J$1048576,$B$3)</f>
        <v>0</v>
      </c>
      <c r="I251" s="93"/>
      <c r="J251" s="92">
        <f>SUMIFS('II Leitungen und Leitungsab.'!$X$8:$X$1048576,'II Leitungen und Leitungsab.'!$R$8:$R$1048576,J$240,'II Leitungen und Leitungsab.'!$N$8:$N$1048576,$D$240,'II Leitungen und Leitungsab.'!$V$8:$V$1048576,$D250,'II Leitungen und Leitungsab.'!$J$8:$J$1048576,$B$3)</f>
        <v>0</v>
      </c>
      <c r="K251" s="93"/>
      <c r="L251" s="92">
        <f>SUMIFS('II Leitungen und Leitungsab.'!$X$8:$X$1048576,'II Leitungen und Leitungsab.'!$R$8:$R$1048576,L$240,'II Leitungen und Leitungsab.'!$N$8:$N$1048576,$D$240,'II Leitungen und Leitungsab.'!$V$8:$V$1048576,$D250,'II Leitungen und Leitungsab.'!$J$8:$J$1048576,$B$3)</f>
        <v>0</v>
      </c>
      <c r="M251" s="93"/>
      <c r="N251" s="92">
        <f>SUMIFS('II Leitungen und Leitungsab.'!$X$8:$X$1048576,'II Leitungen und Leitungsab.'!$R$8:$R$1048576,N$240,'II Leitungen und Leitungsab.'!$N$8:$N$1048576,$D$240,'II Leitungen und Leitungsab.'!$V$8:$V$1048576,$D250,'II Leitungen und Leitungsab.'!$J$8:$J$1048576,$B$3)</f>
        <v>0</v>
      </c>
      <c r="O251" s="93"/>
      <c r="P251" s="92">
        <f>SUMIFS('II Leitungen und Leitungsab.'!$X$8:$X$1048576,'II Leitungen und Leitungsab.'!$R$8:$R$1048576,P$240,'II Leitungen und Leitungsab.'!$N$8:$N$1048576,$D$240,'II Leitungen und Leitungsab.'!$V$8:$V$1048576,$D250,'II Leitungen und Leitungsab.'!$J$8:$J$1048576,$B$3)</f>
        <v>0</v>
      </c>
      <c r="Q251" s="82"/>
      <c r="R251" s="76" t="s">
        <v>73</v>
      </c>
      <c r="S251" s="74"/>
    </row>
    <row r="252" spans="2:19" x14ac:dyDescent="0.3">
      <c r="B252" s="63" t="s">
        <v>759</v>
      </c>
      <c r="D252" s="135" t="s">
        <v>77</v>
      </c>
      <c r="F252" s="92">
        <f>SUMIFS('II Leitungen und Leitungsab.'!$L$8:$L$1048576,'II Leitungen und Leitungsab.'!$R$8:$R$1048576,F$240,'II Leitungen und Leitungsab.'!$N$8:$N$1048576,$D$240,'II Leitungen und Leitungsab.'!$V$8:$V$1048576,$D252,'II Leitungen und Leitungsab.'!$J$8:$J$1048576,$B$3)</f>
        <v>0</v>
      </c>
      <c r="G252" s="93"/>
      <c r="H252" s="92">
        <f>SUMIFS('II Leitungen und Leitungsab.'!$L$8:$L$1048576,'II Leitungen und Leitungsab.'!$R$8:$R$1048576,H$240,'II Leitungen und Leitungsab.'!$N$8:$N$1048576,$D$240,'II Leitungen und Leitungsab.'!$V$8:$V$1048576,$D252,'II Leitungen und Leitungsab.'!$J$8:$J$1048576,$B$3)</f>
        <v>0</v>
      </c>
      <c r="I252" s="93"/>
      <c r="J252" s="92">
        <f>SUMIFS('II Leitungen und Leitungsab.'!$L$8:$L$1048576,'II Leitungen und Leitungsab.'!$R$8:$R$1048576,J$240,'II Leitungen und Leitungsab.'!$N$8:$N$1048576,$D$240,'II Leitungen und Leitungsab.'!$V$8:$V$1048576,$D252,'II Leitungen und Leitungsab.'!$J$8:$J$1048576,$B$3)</f>
        <v>0</v>
      </c>
      <c r="K252" s="93"/>
      <c r="L252" s="92">
        <f>SUMIFS('II Leitungen und Leitungsab.'!$L$8:$L$1048576,'II Leitungen und Leitungsab.'!$R$8:$R$1048576,L$240,'II Leitungen und Leitungsab.'!$N$8:$N$1048576,$D$240,'II Leitungen und Leitungsab.'!$V$8:$V$1048576,$D252,'II Leitungen und Leitungsab.'!$J$8:$J$1048576,$B$3)</f>
        <v>0</v>
      </c>
      <c r="M252" s="93"/>
      <c r="N252" s="92">
        <f>SUMIFS('II Leitungen und Leitungsab.'!$L$8:$L$1048576,'II Leitungen und Leitungsab.'!$R$8:$R$1048576,N$240,'II Leitungen und Leitungsab.'!$N$8:$N$1048576,$D$240,'II Leitungen und Leitungsab.'!$V$8:$V$1048576,$D252,'II Leitungen und Leitungsab.'!$J$8:$J$1048576,$B$3)</f>
        <v>0</v>
      </c>
      <c r="O252" s="93"/>
      <c r="P252" s="92">
        <f>SUMIFS('II Leitungen und Leitungsab.'!$L$8:$L$1048576,'II Leitungen und Leitungsab.'!$R$8:$R$1048576,P$240,'II Leitungen und Leitungsab.'!$N$8:$N$1048576,$D$240,'II Leitungen und Leitungsab.'!$V$8:$V$1048576,$D252,'II Leitungen und Leitungsab.'!$J$8:$J$1048576,$B$3)</f>
        <v>0</v>
      </c>
      <c r="Q252" s="82"/>
      <c r="R252" s="76" t="s">
        <v>73</v>
      </c>
      <c r="S252" s="74"/>
    </row>
    <row r="253" spans="2:19" x14ac:dyDescent="0.3">
      <c r="B253" s="63" t="s">
        <v>760</v>
      </c>
      <c r="D253" s="135" t="s">
        <v>1201</v>
      </c>
      <c r="F253" s="92">
        <f>SUMIFS('II Leitungen und Leitungsab.'!$X$8:$X$1048576,'II Leitungen und Leitungsab.'!$R$8:$R$1048576,F$240,'II Leitungen und Leitungsab.'!$N$8:$N$1048576,$D$240,'II Leitungen und Leitungsab.'!$V$8:$V$1048576,$D252,'II Leitungen und Leitungsab.'!$J$8:$J$1048576,$B$3)</f>
        <v>0</v>
      </c>
      <c r="G253" s="93"/>
      <c r="H253" s="92">
        <f>SUMIFS('II Leitungen und Leitungsab.'!$X$8:$X$1048576,'II Leitungen und Leitungsab.'!$R$8:$R$1048576,H$240,'II Leitungen und Leitungsab.'!$N$8:$N$1048576,$D$240,'II Leitungen und Leitungsab.'!$V$8:$V$1048576,$D252,'II Leitungen und Leitungsab.'!$J$8:$J$1048576,$B$3)</f>
        <v>0</v>
      </c>
      <c r="I253" s="93"/>
      <c r="J253" s="92">
        <f>SUMIFS('II Leitungen und Leitungsab.'!$X$8:$X$1048576,'II Leitungen und Leitungsab.'!$R$8:$R$1048576,J$240,'II Leitungen und Leitungsab.'!$N$8:$N$1048576,$D$240,'II Leitungen und Leitungsab.'!$V$8:$V$1048576,$D252,'II Leitungen und Leitungsab.'!$J$8:$J$1048576,$B$3)</f>
        <v>0</v>
      </c>
      <c r="K253" s="93"/>
      <c r="L253" s="92">
        <f>SUMIFS('II Leitungen und Leitungsab.'!$X$8:$X$1048576,'II Leitungen und Leitungsab.'!$R$8:$R$1048576,L$240,'II Leitungen und Leitungsab.'!$N$8:$N$1048576,$D$240,'II Leitungen und Leitungsab.'!$V$8:$V$1048576,$D252,'II Leitungen und Leitungsab.'!$J$8:$J$1048576,$B$3)</f>
        <v>0</v>
      </c>
      <c r="M253" s="93"/>
      <c r="N253" s="92">
        <f>SUMIFS('II Leitungen und Leitungsab.'!$X$8:$X$1048576,'II Leitungen und Leitungsab.'!$R$8:$R$1048576,N$240,'II Leitungen und Leitungsab.'!$N$8:$N$1048576,$D$240,'II Leitungen und Leitungsab.'!$V$8:$V$1048576,$D252,'II Leitungen und Leitungsab.'!$J$8:$J$1048576,$B$3)</f>
        <v>0</v>
      </c>
      <c r="O253" s="93"/>
      <c r="P253" s="92">
        <f>SUMIFS('II Leitungen und Leitungsab.'!$X$8:$X$1048576,'II Leitungen und Leitungsab.'!$R$8:$R$1048576,P$240,'II Leitungen und Leitungsab.'!$N$8:$N$1048576,$D$240,'II Leitungen und Leitungsab.'!$V$8:$V$1048576,$D252,'II Leitungen und Leitungsab.'!$J$8:$J$1048576,$B$3)</f>
        <v>0</v>
      </c>
      <c r="Q253" s="82"/>
      <c r="R253" s="76" t="s">
        <v>73</v>
      </c>
      <c r="S253" s="74"/>
    </row>
    <row r="254" spans="2:19" x14ac:dyDescent="0.3">
      <c r="D254" s="132"/>
      <c r="F254" s="41"/>
      <c r="G254" s="43"/>
      <c r="H254" s="42"/>
      <c r="I254" s="43"/>
      <c r="J254" s="41"/>
      <c r="K254" s="43"/>
      <c r="L254" s="43"/>
      <c r="M254" s="43"/>
      <c r="N254" s="43"/>
      <c r="O254" s="43"/>
      <c r="P254" s="41"/>
      <c r="Q254" s="42"/>
      <c r="S254" s="13"/>
    </row>
    <row r="255" spans="2:19" ht="49.5" x14ac:dyDescent="0.3">
      <c r="B255" s="62" t="s">
        <v>761</v>
      </c>
      <c r="D255" s="133" t="s">
        <v>1185</v>
      </c>
      <c r="F255" s="71" t="str">
        <f>IF(SUM(F259:F270)&gt;0,"ja","nein")</f>
        <v>nein</v>
      </c>
      <c r="G255" s="38"/>
      <c r="H255" s="71" t="str">
        <f>IF(SUM(H259:H270)&gt;0,"ja","nein")</f>
        <v>nein</v>
      </c>
      <c r="I255" s="38"/>
      <c r="J255" s="71" t="str">
        <f>IF(SUM(J259:J270)&gt;0,"ja","nein")</f>
        <v>nein</v>
      </c>
      <c r="K255" s="38"/>
      <c r="L255" s="71" t="str">
        <f>IF(SUM(L259:L270)&gt;0,"ja","nein")</f>
        <v>nein</v>
      </c>
      <c r="M255" s="38"/>
      <c r="N255" s="71" t="str">
        <f>IF(SUM(N259:N270)&gt;0,"ja","nein")</f>
        <v>nein</v>
      </c>
      <c r="O255" s="38"/>
      <c r="P255" s="71" t="str">
        <f>IF(SUM(P259:P270)&gt;0,"ja","nein")</f>
        <v>nein</v>
      </c>
      <c r="Q255" s="42"/>
      <c r="S255" s="13"/>
    </row>
    <row r="256" spans="2:19" x14ac:dyDescent="0.3">
      <c r="D256" s="132"/>
      <c r="F256" s="33"/>
      <c r="G256" s="38"/>
      <c r="H256" s="37"/>
      <c r="I256" s="38"/>
      <c r="J256" s="33"/>
      <c r="K256" s="38"/>
      <c r="L256" s="38"/>
      <c r="M256" s="38"/>
      <c r="N256" s="38"/>
      <c r="O256" s="38"/>
      <c r="P256" s="33"/>
      <c r="Q256" s="42"/>
      <c r="S256" s="13"/>
    </row>
    <row r="257" spans="2:19" x14ac:dyDescent="0.3">
      <c r="B257" s="62" t="s">
        <v>762</v>
      </c>
      <c r="D257" s="137" t="str">
        <f>Listen!$B$7</f>
        <v>Leitungsdurchmesserklasse F (DN: 100 mm ≤ x &lt; 200 mm bzw. DA: 110 mm ≤ x &lt; 225 mm)</v>
      </c>
      <c r="F257" s="44" t="str">
        <f>Listen!$A$2</f>
        <v>HD 4 (&gt; 70 bar)</v>
      </c>
      <c r="G257" s="43"/>
      <c r="H257" s="45" t="str">
        <f>Listen!$A$3</f>
        <v>HD 3 (&gt; 16 bar und ≤ 70 bar)</v>
      </c>
      <c r="I257" s="43"/>
      <c r="J257" s="44" t="str">
        <f>Listen!$A$4</f>
        <v>HD 2 (&gt; 5 bar und ≤ 16 bar)</v>
      </c>
      <c r="K257" s="43"/>
      <c r="L257" s="46" t="str">
        <f>Listen!$A$5</f>
        <v>HD 1 (&gt; 1 bar und ≤ 5 bar)</v>
      </c>
      <c r="M257" s="43"/>
      <c r="N257" s="46" t="str">
        <f>Listen!$A$6</f>
        <v>MD (&gt; 0,1 bar und ≤ 1 bar )</v>
      </c>
      <c r="O257" s="43"/>
      <c r="P257" s="44" t="str">
        <f>Listen!$A$7</f>
        <v>ND (≤ 0,1 bar)</v>
      </c>
      <c r="Q257" s="42"/>
      <c r="R257" s="39"/>
      <c r="S257" s="13"/>
    </row>
    <row r="258" spans="2:19" x14ac:dyDescent="0.3">
      <c r="B258" s="25"/>
      <c r="D258" s="137"/>
      <c r="F258" s="44"/>
      <c r="G258" s="43"/>
      <c r="H258" s="45"/>
      <c r="I258" s="43"/>
      <c r="J258" s="44"/>
      <c r="K258" s="43"/>
      <c r="L258" s="46"/>
      <c r="M258" s="43"/>
      <c r="N258" s="46"/>
      <c r="O258" s="43"/>
      <c r="P258" s="44"/>
      <c r="Q258" s="42"/>
      <c r="R258" s="39"/>
      <c r="S258" s="13"/>
    </row>
    <row r="259" spans="2:19" x14ac:dyDescent="0.3">
      <c r="B259" s="63" t="s">
        <v>763</v>
      </c>
      <c r="D259" s="135" t="s">
        <v>72</v>
      </c>
      <c r="F259" s="92">
        <f>SUMIFS('II Leitungen und Leitungsab.'!$L$8:$L$1048576,'II Leitungen und Leitungsab.'!$R$8:$R$1048576,F$257,'II Leitungen und Leitungsab.'!$N$8:$N$1048576,$D$257,'II Leitungen und Leitungsab.'!$V$8:$V$1048576,$D259,'II Leitungen und Leitungsab.'!$J$8:$J$1048576,$B$3)</f>
        <v>0</v>
      </c>
      <c r="G259" s="93"/>
      <c r="H259" s="92">
        <f>SUMIFS('II Leitungen und Leitungsab.'!$L$8:$L$1048576,'II Leitungen und Leitungsab.'!$R$8:$R$1048576,H$257,'II Leitungen und Leitungsab.'!$N$8:$N$1048576,$D$257,'II Leitungen und Leitungsab.'!$V$8:$V$1048576,$D259,'II Leitungen und Leitungsab.'!$J$8:$J$1048576,$B$3)</f>
        <v>0</v>
      </c>
      <c r="I259" s="93"/>
      <c r="J259" s="92">
        <f>SUMIFS('II Leitungen und Leitungsab.'!$L$8:$L$1048576,'II Leitungen und Leitungsab.'!$R$8:$R$1048576,J$257,'II Leitungen und Leitungsab.'!$N$8:$N$1048576,$D$257,'II Leitungen und Leitungsab.'!$V$8:$V$1048576,$D259,'II Leitungen und Leitungsab.'!$J$8:$J$1048576,$B$3)</f>
        <v>0</v>
      </c>
      <c r="K259" s="93"/>
      <c r="L259" s="92">
        <f>SUMIFS('II Leitungen und Leitungsab.'!$L$8:$L$1048576,'II Leitungen und Leitungsab.'!$R$8:$R$1048576,L$257,'II Leitungen und Leitungsab.'!$N$8:$N$1048576,$D$257,'II Leitungen und Leitungsab.'!$V$8:$V$1048576,$D259,'II Leitungen und Leitungsab.'!$J$8:$J$1048576,$B$3)</f>
        <v>0</v>
      </c>
      <c r="M259" s="93"/>
      <c r="N259" s="92">
        <f>SUMIFS('II Leitungen und Leitungsab.'!$L$8:$L$1048576,'II Leitungen und Leitungsab.'!$R$8:$R$1048576,N$257,'II Leitungen und Leitungsab.'!$N$8:$N$1048576,$D$257,'II Leitungen und Leitungsab.'!$V$8:$V$1048576,$D259,'II Leitungen und Leitungsab.'!$J$8:$J$1048576,$B$3)</f>
        <v>0</v>
      </c>
      <c r="O259" s="93"/>
      <c r="P259" s="92">
        <f>SUMIFS('II Leitungen und Leitungsab.'!$L$8:$L$1048576,'II Leitungen und Leitungsab.'!$R$8:$R$1048576,P$257,'II Leitungen und Leitungsab.'!$N$8:$N$1048576,$D$257,'II Leitungen und Leitungsab.'!$V$8:$V$1048576,$D259,'II Leitungen und Leitungsab.'!$J$8:$J$1048576,$B$3)</f>
        <v>0</v>
      </c>
      <c r="Q259" s="82"/>
      <c r="R259" s="76" t="s">
        <v>73</v>
      </c>
      <c r="S259" s="74"/>
    </row>
    <row r="260" spans="2:19" x14ac:dyDescent="0.3">
      <c r="B260" s="63" t="s">
        <v>764</v>
      </c>
      <c r="D260" s="135" t="s">
        <v>1201</v>
      </c>
      <c r="F260" s="92">
        <f>SUMIFS('II Leitungen und Leitungsab.'!$X$8:$X$1048576,'II Leitungen und Leitungsab.'!$R$8:$R$1048576,F$257,'II Leitungen und Leitungsab.'!$N$8:$N$1048576,$D$257,'II Leitungen und Leitungsab.'!$V$8:$V$1048576,$D259,'II Leitungen und Leitungsab.'!$J$8:$J$1048576,$B$3)</f>
        <v>0</v>
      </c>
      <c r="G260" s="93"/>
      <c r="H260" s="92">
        <f>SUMIFS('II Leitungen und Leitungsab.'!$X$8:$X$1048576,'II Leitungen und Leitungsab.'!$R$8:$R$1048576,H$257,'II Leitungen und Leitungsab.'!$N$8:$N$1048576,$D$257,'II Leitungen und Leitungsab.'!$V$8:$V$1048576,$D259,'II Leitungen und Leitungsab.'!$J$8:$J$1048576,$B$3)</f>
        <v>0</v>
      </c>
      <c r="I260" s="93"/>
      <c r="J260" s="92">
        <f>SUMIFS('II Leitungen und Leitungsab.'!$X$8:$X$1048576,'II Leitungen und Leitungsab.'!$R$8:$R$1048576,J$257,'II Leitungen und Leitungsab.'!$N$8:$N$1048576,$D$257,'II Leitungen und Leitungsab.'!$V$8:$V$1048576,$D259,'II Leitungen und Leitungsab.'!$J$8:$J$1048576,$B$3)</f>
        <v>0</v>
      </c>
      <c r="K260" s="93"/>
      <c r="L260" s="92">
        <f>SUMIFS('II Leitungen und Leitungsab.'!$X$8:$X$1048576,'II Leitungen und Leitungsab.'!$R$8:$R$1048576,L$257,'II Leitungen und Leitungsab.'!$N$8:$N$1048576,$D$257,'II Leitungen und Leitungsab.'!$V$8:$V$1048576,$D259,'II Leitungen und Leitungsab.'!$J$8:$J$1048576,$B$3)</f>
        <v>0</v>
      </c>
      <c r="M260" s="93"/>
      <c r="N260" s="92">
        <f>SUMIFS('II Leitungen und Leitungsab.'!$X$8:$X$1048576,'II Leitungen und Leitungsab.'!$R$8:$R$1048576,N$257,'II Leitungen und Leitungsab.'!$N$8:$N$1048576,$D$257,'II Leitungen und Leitungsab.'!$V$8:$V$1048576,$D259,'II Leitungen und Leitungsab.'!$J$8:$J$1048576,$B$3)</f>
        <v>0</v>
      </c>
      <c r="O260" s="93"/>
      <c r="P260" s="92">
        <f>SUMIFS('II Leitungen und Leitungsab.'!$X$8:$X$1048576,'II Leitungen und Leitungsab.'!$R$8:$R$1048576,P$257,'II Leitungen und Leitungsab.'!$N$8:$N$1048576,$D$257,'II Leitungen und Leitungsab.'!$V$8:$V$1048576,$D259,'II Leitungen und Leitungsab.'!$J$8:$J$1048576,$B$3)</f>
        <v>0</v>
      </c>
      <c r="Q260" s="82"/>
      <c r="R260" s="76" t="s">
        <v>73</v>
      </c>
      <c r="S260" s="74"/>
    </row>
    <row r="261" spans="2:19" x14ac:dyDescent="0.3">
      <c r="B261" s="63" t="s">
        <v>765</v>
      </c>
      <c r="D261" s="135" t="s">
        <v>74</v>
      </c>
      <c r="F261" s="92">
        <f>SUMIFS('II Leitungen und Leitungsab.'!$L$8:$L$1048576,'II Leitungen und Leitungsab.'!$R$8:$R$1048576,F$257,'II Leitungen und Leitungsab.'!$N$8:$N$1048576,$D$257,'II Leitungen und Leitungsab.'!$V$8:$V$1048576,$D261,'II Leitungen und Leitungsab.'!$J$8:$J$1048576,$B$3)</f>
        <v>0</v>
      </c>
      <c r="G261" s="93"/>
      <c r="H261" s="92">
        <f>SUMIFS('II Leitungen und Leitungsab.'!$L$8:$L$1048576,'II Leitungen und Leitungsab.'!$R$8:$R$1048576,H$257,'II Leitungen und Leitungsab.'!$N$8:$N$1048576,$D$257,'II Leitungen und Leitungsab.'!$V$8:$V$1048576,$D261,'II Leitungen und Leitungsab.'!$J$8:$J$1048576,$B$3)</f>
        <v>0</v>
      </c>
      <c r="I261" s="93"/>
      <c r="J261" s="92">
        <f>SUMIFS('II Leitungen und Leitungsab.'!$L$8:$L$1048576,'II Leitungen und Leitungsab.'!$R$8:$R$1048576,J$257,'II Leitungen und Leitungsab.'!$N$8:$N$1048576,$D$257,'II Leitungen und Leitungsab.'!$V$8:$V$1048576,$D261,'II Leitungen und Leitungsab.'!$J$8:$J$1048576,$B$3)</f>
        <v>0</v>
      </c>
      <c r="K261" s="93"/>
      <c r="L261" s="92">
        <f>SUMIFS('II Leitungen und Leitungsab.'!$L$8:$L$1048576,'II Leitungen und Leitungsab.'!$R$8:$R$1048576,L$257,'II Leitungen und Leitungsab.'!$N$8:$N$1048576,$D$257,'II Leitungen und Leitungsab.'!$V$8:$V$1048576,$D261,'II Leitungen und Leitungsab.'!$J$8:$J$1048576,$B$3)</f>
        <v>0</v>
      </c>
      <c r="M261" s="93"/>
      <c r="N261" s="92">
        <f>SUMIFS('II Leitungen und Leitungsab.'!$L$8:$L$1048576,'II Leitungen und Leitungsab.'!$R$8:$R$1048576,N$257,'II Leitungen und Leitungsab.'!$N$8:$N$1048576,$D$257,'II Leitungen und Leitungsab.'!$V$8:$V$1048576,$D261,'II Leitungen und Leitungsab.'!$J$8:$J$1048576,$B$3)</f>
        <v>0</v>
      </c>
      <c r="O261" s="93"/>
      <c r="P261" s="92">
        <f>SUMIFS('II Leitungen und Leitungsab.'!$L$8:$L$1048576,'II Leitungen und Leitungsab.'!$R$8:$R$1048576,P$257,'II Leitungen und Leitungsab.'!$N$8:$N$1048576,$D$257,'II Leitungen und Leitungsab.'!$V$8:$V$1048576,$D261,'II Leitungen und Leitungsab.'!$J$8:$J$1048576,$B$3)</f>
        <v>0</v>
      </c>
      <c r="Q261" s="82"/>
      <c r="R261" s="76" t="s">
        <v>73</v>
      </c>
      <c r="S261" s="74"/>
    </row>
    <row r="262" spans="2:19" x14ac:dyDescent="0.3">
      <c r="B262" s="63" t="s">
        <v>766</v>
      </c>
      <c r="D262" s="135" t="s">
        <v>1201</v>
      </c>
      <c r="F262" s="92">
        <f>SUMIFS('II Leitungen und Leitungsab.'!$X$8:$X$1048576,'II Leitungen und Leitungsab.'!$R$8:$R$1048576,F$257,'II Leitungen und Leitungsab.'!$N$8:$N$1048576,$D$257,'II Leitungen und Leitungsab.'!$V$8:$V$1048576,$D261,'II Leitungen und Leitungsab.'!$J$8:$J$1048576,$B$3)</f>
        <v>0</v>
      </c>
      <c r="G262" s="93"/>
      <c r="H262" s="92">
        <f>SUMIFS('II Leitungen und Leitungsab.'!$X$8:$X$1048576,'II Leitungen und Leitungsab.'!$R$8:$R$1048576,H$257,'II Leitungen und Leitungsab.'!$N$8:$N$1048576,$D$257,'II Leitungen und Leitungsab.'!$V$8:$V$1048576,$D261,'II Leitungen und Leitungsab.'!$J$8:$J$1048576,$B$3)</f>
        <v>0</v>
      </c>
      <c r="I262" s="93"/>
      <c r="J262" s="92">
        <f>SUMIFS('II Leitungen und Leitungsab.'!$X$8:$X$1048576,'II Leitungen und Leitungsab.'!$R$8:$R$1048576,J$257,'II Leitungen und Leitungsab.'!$N$8:$N$1048576,$D$257,'II Leitungen und Leitungsab.'!$V$8:$V$1048576,$D261,'II Leitungen und Leitungsab.'!$J$8:$J$1048576,$B$3)</f>
        <v>0</v>
      </c>
      <c r="K262" s="93"/>
      <c r="L262" s="92">
        <f>SUMIFS('II Leitungen und Leitungsab.'!$X$8:$X$1048576,'II Leitungen und Leitungsab.'!$R$8:$R$1048576,L$257,'II Leitungen und Leitungsab.'!$N$8:$N$1048576,$D$257,'II Leitungen und Leitungsab.'!$V$8:$V$1048576,$D261,'II Leitungen und Leitungsab.'!$J$8:$J$1048576,$B$3)</f>
        <v>0</v>
      </c>
      <c r="M262" s="93"/>
      <c r="N262" s="92">
        <f>SUMIFS('II Leitungen und Leitungsab.'!$X$8:$X$1048576,'II Leitungen und Leitungsab.'!$R$8:$R$1048576,N$257,'II Leitungen und Leitungsab.'!$N$8:$N$1048576,$D$257,'II Leitungen und Leitungsab.'!$V$8:$V$1048576,$D261,'II Leitungen und Leitungsab.'!$J$8:$J$1048576,$B$3)</f>
        <v>0</v>
      </c>
      <c r="O262" s="93"/>
      <c r="P262" s="92">
        <f>SUMIFS('II Leitungen und Leitungsab.'!$X$8:$X$1048576,'II Leitungen und Leitungsab.'!$R$8:$R$1048576,P$257,'II Leitungen und Leitungsab.'!$N$8:$N$1048576,$D$257,'II Leitungen und Leitungsab.'!$V$8:$V$1048576,$D261,'II Leitungen und Leitungsab.'!$J$8:$J$1048576,$B$3)</f>
        <v>0</v>
      </c>
      <c r="Q262" s="82"/>
      <c r="R262" s="76" t="s">
        <v>73</v>
      </c>
      <c r="S262" s="74"/>
    </row>
    <row r="263" spans="2:19" x14ac:dyDescent="0.3">
      <c r="B263" s="63" t="s">
        <v>767</v>
      </c>
      <c r="D263" s="135" t="s">
        <v>75</v>
      </c>
      <c r="F263" s="92">
        <f>SUMIFS('II Leitungen und Leitungsab.'!$L$8:$L$1048576,'II Leitungen und Leitungsab.'!$R$8:$R$1048576,F$257,'II Leitungen und Leitungsab.'!$N$8:$N$1048576,$D$257,'II Leitungen und Leitungsab.'!$V$8:$V$1048576,$D263,'II Leitungen und Leitungsab.'!$J$8:$J$1048576,$B$3)</f>
        <v>0</v>
      </c>
      <c r="G263" s="93"/>
      <c r="H263" s="92">
        <f>SUMIFS('II Leitungen und Leitungsab.'!$L$8:$L$1048576,'II Leitungen und Leitungsab.'!$R$8:$R$1048576,H$257,'II Leitungen und Leitungsab.'!$N$8:$N$1048576,$D$257,'II Leitungen und Leitungsab.'!$V$8:$V$1048576,$D263,'II Leitungen und Leitungsab.'!$J$8:$J$1048576,$B$3)</f>
        <v>0</v>
      </c>
      <c r="I263" s="93"/>
      <c r="J263" s="92">
        <f>SUMIFS('II Leitungen und Leitungsab.'!$L$8:$L$1048576,'II Leitungen und Leitungsab.'!$R$8:$R$1048576,J$257,'II Leitungen und Leitungsab.'!$N$8:$N$1048576,$D$257,'II Leitungen und Leitungsab.'!$V$8:$V$1048576,$D263,'II Leitungen und Leitungsab.'!$J$8:$J$1048576,$B$3)</f>
        <v>0</v>
      </c>
      <c r="K263" s="93"/>
      <c r="L263" s="92">
        <f>SUMIFS('II Leitungen und Leitungsab.'!$L$8:$L$1048576,'II Leitungen und Leitungsab.'!$R$8:$R$1048576,L$257,'II Leitungen und Leitungsab.'!$N$8:$N$1048576,$D$257,'II Leitungen und Leitungsab.'!$V$8:$V$1048576,$D263,'II Leitungen und Leitungsab.'!$J$8:$J$1048576,$B$3)</f>
        <v>0</v>
      </c>
      <c r="M263" s="93"/>
      <c r="N263" s="92">
        <f>SUMIFS('II Leitungen und Leitungsab.'!$L$8:$L$1048576,'II Leitungen und Leitungsab.'!$R$8:$R$1048576,N$257,'II Leitungen und Leitungsab.'!$N$8:$N$1048576,$D$257,'II Leitungen und Leitungsab.'!$V$8:$V$1048576,$D263,'II Leitungen und Leitungsab.'!$J$8:$J$1048576,$B$3)</f>
        <v>0</v>
      </c>
      <c r="O263" s="93"/>
      <c r="P263" s="92">
        <f>SUMIFS('II Leitungen und Leitungsab.'!$L$8:$L$1048576,'II Leitungen und Leitungsab.'!$R$8:$R$1048576,P$257,'II Leitungen und Leitungsab.'!$N$8:$N$1048576,$D$257,'II Leitungen und Leitungsab.'!$V$8:$V$1048576,$D263,'II Leitungen und Leitungsab.'!$J$8:$J$1048576,$B$3)</f>
        <v>0</v>
      </c>
      <c r="Q263" s="82"/>
      <c r="R263" s="76" t="s">
        <v>73</v>
      </c>
      <c r="S263" s="74"/>
    </row>
    <row r="264" spans="2:19" x14ac:dyDescent="0.3">
      <c r="B264" s="63" t="s">
        <v>768</v>
      </c>
      <c r="D264" s="135" t="s">
        <v>1201</v>
      </c>
      <c r="F264" s="92">
        <f>SUMIFS('II Leitungen und Leitungsab.'!$X$8:$X$1048576,'II Leitungen und Leitungsab.'!$R$8:$R$1048576,F$257,'II Leitungen und Leitungsab.'!$N$8:$N$1048576,$D$257,'II Leitungen und Leitungsab.'!$V$8:$V$1048576,$D263,'II Leitungen und Leitungsab.'!$J$8:$J$1048576,$B$3)</f>
        <v>0</v>
      </c>
      <c r="G264" s="93"/>
      <c r="H264" s="92">
        <f>SUMIFS('II Leitungen und Leitungsab.'!$X$8:$X$1048576,'II Leitungen und Leitungsab.'!$R$8:$R$1048576,H$257,'II Leitungen und Leitungsab.'!$N$8:$N$1048576,$D$257,'II Leitungen und Leitungsab.'!$V$8:$V$1048576,$D263,'II Leitungen und Leitungsab.'!$J$8:$J$1048576,$B$3)</f>
        <v>0</v>
      </c>
      <c r="I264" s="93"/>
      <c r="J264" s="92">
        <f>SUMIFS('II Leitungen und Leitungsab.'!$X$8:$X$1048576,'II Leitungen und Leitungsab.'!$R$8:$R$1048576,J$257,'II Leitungen und Leitungsab.'!$N$8:$N$1048576,$D$257,'II Leitungen und Leitungsab.'!$V$8:$V$1048576,$D263,'II Leitungen und Leitungsab.'!$J$8:$J$1048576,$B$3)</f>
        <v>0</v>
      </c>
      <c r="K264" s="93"/>
      <c r="L264" s="92">
        <f>SUMIFS('II Leitungen und Leitungsab.'!$X$8:$X$1048576,'II Leitungen und Leitungsab.'!$R$8:$R$1048576,L$257,'II Leitungen und Leitungsab.'!$N$8:$N$1048576,$D$257,'II Leitungen und Leitungsab.'!$V$8:$V$1048576,$D263,'II Leitungen und Leitungsab.'!$J$8:$J$1048576,$B$3)</f>
        <v>0</v>
      </c>
      <c r="M264" s="93"/>
      <c r="N264" s="92">
        <f>SUMIFS('II Leitungen und Leitungsab.'!$X$8:$X$1048576,'II Leitungen und Leitungsab.'!$R$8:$R$1048576,N$257,'II Leitungen und Leitungsab.'!$N$8:$N$1048576,$D$257,'II Leitungen und Leitungsab.'!$V$8:$V$1048576,$D263,'II Leitungen und Leitungsab.'!$J$8:$J$1048576,$B$3)</f>
        <v>0</v>
      </c>
      <c r="O264" s="93"/>
      <c r="P264" s="92">
        <f>SUMIFS('II Leitungen und Leitungsab.'!$X$8:$X$1048576,'II Leitungen und Leitungsab.'!$R$8:$R$1048576,P$257,'II Leitungen und Leitungsab.'!$N$8:$N$1048576,$D$257,'II Leitungen und Leitungsab.'!$V$8:$V$1048576,$D263,'II Leitungen und Leitungsab.'!$J$8:$J$1048576,$B$3)</f>
        <v>0</v>
      </c>
      <c r="Q264" s="82"/>
      <c r="R264" s="76" t="s">
        <v>73</v>
      </c>
      <c r="S264" s="74"/>
    </row>
    <row r="265" spans="2:19" x14ac:dyDescent="0.3">
      <c r="B265" s="63" t="s">
        <v>769</v>
      </c>
      <c r="D265" s="135" t="s">
        <v>76</v>
      </c>
      <c r="F265" s="92">
        <f>SUMIFS('II Leitungen und Leitungsab.'!$L$8:$L$1048576,'II Leitungen und Leitungsab.'!$R$8:$R$1048576,F$257,'II Leitungen und Leitungsab.'!$N$8:$N$1048576,$D$257,'II Leitungen und Leitungsab.'!$V$8:$V$1048576,$D265,'II Leitungen und Leitungsab.'!$J$8:$J$1048576,$B$3)</f>
        <v>0</v>
      </c>
      <c r="G265" s="93"/>
      <c r="H265" s="92">
        <f>SUMIFS('II Leitungen und Leitungsab.'!$L$8:$L$1048576,'II Leitungen und Leitungsab.'!$R$8:$R$1048576,H$257,'II Leitungen und Leitungsab.'!$N$8:$N$1048576,$D$257,'II Leitungen und Leitungsab.'!$V$8:$V$1048576,$D265,'II Leitungen und Leitungsab.'!$J$8:$J$1048576,$B$3)</f>
        <v>0</v>
      </c>
      <c r="I265" s="93"/>
      <c r="J265" s="92">
        <f>SUMIFS('II Leitungen und Leitungsab.'!$L$8:$L$1048576,'II Leitungen und Leitungsab.'!$R$8:$R$1048576,J$257,'II Leitungen und Leitungsab.'!$N$8:$N$1048576,$D$257,'II Leitungen und Leitungsab.'!$V$8:$V$1048576,$D265,'II Leitungen und Leitungsab.'!$J$8:$J$1048576,$B$3)</f>
        <v>0</v>
      </c>
      <c r="K265" s="93"/>
      <c r="L265" s="92">
        <f>SUMIFS('II Leitungen und Leitungsab.'!$L$8:$L$1048576,'II Leitungen und Leitungsab.'!$R$8:$R$1048576,L$257,'II Leitungen und Leitungsab.'!$N$8:$N$1048576,$D$257,'II Leitungen und Leitungsab.'!$V$8:$V$1048576,$D265,'II Leitungen und Leitungsab.'!$J$8:$J$1048576,$B$3)</f>
        <v>0</v>
      </c>
      <c r="M265" s="93"/>
      <c r="N265" s="92">
        <f>SUMIFS('II Leitungen und Leitungsab.'!$L$8:$L$1048576,'II Leitungen und Leitungsab.'!$R$8:$R$1048576,N$257,'II Leitungen und Leitungsab.'!$N$8:$N$1048576,$D$257,'II Leitungen und Leitungsab.'!$V$8:$V$1048576,$D265,'II Leitungen und Leitungsab.'!$J$8:$J$1048576,$B$3)</f>
        <v>0</v>
      </c>
      <c r="O265" s="93"/>
      <c r="P265" s="92">
        <f>SUMIFS('II Leitungen und Leitungsab.'!$L$8:$L$1048576,'II Leitungen und Leitungsab.'!$R$8:$R$1048576,P$257,'II Leitungen und Leitungsab.'!$N$8:$N$1048576,$D$257,'II Leitungen und Leitungsab.'!$V$8:$V$1048576,$D265,'II Leitungen und Leitungsab.'!$J$8:$J$1048576,$B$3)</f>
        <v>0</v>
      </c>
      <c r="Q265" s="82"/>
      <c r="R265" s="76" t="s">
        <v>73</v>
      </c>
      <c r="S265" s="74"/>
    </row>
    <row r="266" spans="2:19" x14ac:dyDescent="0.3">
      <c r="B266" s="63" t="s">
        <v>770</v>
      </c>
      <c r="D266" s="135" t="s">
        <v>1201</v>
      </c>
      <c r="F266" s="92">
        <f>SUMIFS('II Leitungen und Leitungsab.'!$X$8:$X$1048576,'II Leitungen und Leitungsab.'!$R$8:$R$1048576,F$257,'II Leitungen und Leitungsab.'!$N$8:$N$1048576,$D$257,'II Leitungen und Leitungsab.'!$V$8:$V$1048576,$D265,'II Leitungen und Leitungsab.'!$J$8:$J$1048576,$B$3)</f>
        <v>0</v>
      </c>
      <c r="G266" s="93"/>
      <c r="H266" s="92">
        <f>SUMIFS('II Leitungen und Leitungsab.'!$X$8:$X$1048576,'II Leitungen und Leitungsab.'!$R$8:$R$1048576,H$257,'II Leitungen und Leitungsab.'!$N$8:$N$1048576,$D$257,'II Leitungen und Leitungsab.'!$V$8:$V$1048576,$D265,'II Leitungen und Leitungsab.'!$J$8:$J$1048576,$B$3)</f>
        <v>0</v>
      </c>
      <c r="I266" s="93"/>
      <c r="J266" s="92">
        <f>SUMIFS('II Leitungen und Leitungsab.'!$X$8:$X$1048576,'II Leitungen und Leitungsab.'!$R$8:$R$1048576,J$257,'II Leitungen und Leitungsab.'!$N$8:$N$1048576,$D$257,'II Leitungen und Leitungsab.'!$V$8:$V$1048576,$D265,'II Leitungen und Leitungsab.'!$J$8:$J$1048576,$B$3)</f>
        <v>0</v>
      </c>
      <c r="K266" s="93"/>
      <c r="L266" s="92">
        <f>SUMIFS('II Leitungen und Leitungsab.'!$X$8:$X$1048576,'II Leitungen und Leitungsab.'!$R$8:$R$1048576,L$257,'II Leitungen und Leitungsab.'!$N$8:$N$1048576,$D$257,'II Leitungen und Leitungsab.'!$V$8:$V$1048576,$D265,'II Leitungen und Leitungsab.'!$J$8:$J$1048576,$B$3)</f>
        <v>0</v>
      </c>
      <c r="M266" s="93"/>
      <c r="N266" s="92">
        <f>SUMIFS('II Leitungen und Leitungsab.'!$X$8:$X$1048576,'II Leitungen und Leitungsab.'!$R$8:$R$1048576,N$257,'II Leitungen und Leitungsab.'!$N$8:$N$1048576,$D$257,'II Leitungen und Leitungsab.'!$V$8:$V$1048576,$D265,'II Leitungen und Leitungsab.'!$J$8:$J$1048576,$B$3)</f>
        <v>0</v>
      </c>
      <c r="O266" s="93"/>
      <c r="P266" s="92">
        <f>SUMIFS('II Leitungen und Leitungsab.'!$X$8:$X$1048576,'II Leitungen und Leitungsab.'!$R$8:$R$1048576,P$257,'II Leitungen und Leitungsab.'!$N$8:$N$1048576,$D$257,'II Leitungen und Leitungsab.'!$V$8:$V$1048576,$D265,'II Leitungen und Leitungsab.'!$J$8:$J$1048576,$B$3)</f>
        <v>0</v>
      </c>
      <c r="Q266" s="82"/>
      <c r="R266" s="76" t="s">
        <v>73</v>
      </c>
      <c r="S266" s="74"/>
    </row>
    <row r="267" spans="2:19" x14ac:dyDescent="0.3">
      <c r="B267" s="63" t="s">
        <v>771</v>
      </c>
      <c r="D267" s="135" t="s">
        <v>11</v>
      </c>
      <c r="F267" s="92">
        <f>SUMIFS('II Leitungen und Leitungsab.'!$L$8:$L$1048576,'II Leitungen und Leitungsab.'!$R$8:$R$1048576,F$257,'II Leitungen und Leitungsab.'!$N$8:$N$1048576,$D$257,'II Leitungen und Leitungsab.'!$V$8:$V$1048576,$D267,'II Leitungen und Leitungsab.'!$J$8:$J$1048576,$B$3)</f>
        <v>0</v>
      </c>
      <c r="G267" s="93"/>
      <c r="H267" s="92">
        <f>SUMIFS('II Leitungen und Leitungsab.'!$L$8:$L$1048576,'II Leitungen und Leitungsab.'!$R$8:$R$1048576,H$257,'II Leitungen und Leitungsab.'!$N$8:$N$1048576,$D$257,'II Leitungen und Leitungsab.'!$V$8:$V$1048576,$D267,'II Leitungen und Leitungsab.'!$J$8:$J$1048576,$B$3)</f>
        <v>0</v>
      </c>
      <c r="I267" s="93"/>
      <c r="J267" s="92">
        <f>SUMIFS('II Leitungen und Leitungsab.'!$L$8:$L$1048576,'II Leitungen und Leitungsab.'!$R$8:$R$1048576,J$257,'II Leitungen und Leitungsab.'!$N$8:$N$1048576,$D$257,'II Leitungen und Leitungsab.'!$V$8:$V$1048576,$D267,'II Leitungen und Leitungsab.'!$J$8:$J$1048576,$B$3)</f>
        <v>0</v>
      </c>
      <c r="K267" s="93"/>
      <c r="L267" s="92">
        <f>SUMIFS('II Leitungen und Leitungsab.'!$L$8:$L$1048576,'II Leitungen und Leitungsab.'!$R$8:$R$1048576,L$257,'II Leitungen und Leitungsab.'!$N$8:$N$1048576,$D$257,'II Leitungen und Leitungsab.'!$V$8:$V$1048576,$D267,'II Leitungen und Leitungsab.'!$J$8:$J$1048576,$B$3)</f>
        <v>0</v>
      </c>
      <c r="M267" s="93"/>
      <c r="N267" s="92">
        <f>SUMIFS('II Leitungen und Leitungsab.'!$L$8:$L$1048576,'II Leitungen und Leitungsab.'!$R$8:$R$1048576,N$257,'II Leitungen und Leitungsab.'!$N$8:$N$1048576,$D$257,'II Leitungen und Leitungsab.'!$V$8:$V$1048576,$D267,'II Leitungen und Leitungsab.'!$J$8:$J$1048576,$B$3)</f>
        <v>0</v>
      </c>
      <c r="O267" s="93"/>
      <c r="P267" s="92">
        <f>SUMIFS('II Leitungen und Leitungsab.'!$L$8:$L$1048576,'II Leitungen und Leitungsab.'!$R$8:$R$1048576,P$257,'II Leitungen und Leitungsab.'!$N$8:$N$1048576,$D$257,'II Leitungen und Leitungsab.'!$V$8:$V$1048576,$D267,'II Leitungen und Leitungsab.'!$J$8:$J$1048576,$B$3)</f>
        <v>0</v>
      </c>
      <c r="Q267" s="82"/>
      <c r="R267" s="76" t="s">
        <v>73</v>
      </c>
      <c r="S267" s="74"/>
    </row>
    <row r="268" spans="2:19" x14ac:dyDescent="0.3">
      <c r="B268" s="63" t="s">
        <v>772</v>
      </c>
      <c r="D268" s="135" t="s">
        <v>1201</v>
      </c>
      <c r="F268" s="92">
        <f>SUMIFS('II Leitungen und Leitungsab.'!$X$8:$X$1048576,'II Leitungen und Leitungsab.'!$R$8:$R$1048576,F$257,'II Leitungen und Leitungsab.'!$N$8:$N$1048576,$D$257,'II Leitungen und Leitungsab.'!$V$8:$V$1048576,$D267,'II Leitungen und Leitungsab.'!$J$8:$J$1048576,$B$3)</f>
        <v>0</v>
      </c>
      <c r="G268" s="93"/>
      <c r="H268" s="92">
        <f>SUMIFS('II Leitungen und Leitungsab.'!$X$8:$X$1048576,'II Leitungen und Leitungsab.'!$R$8:$R$1048576,H$257,'II Leitungen und Leitungsab.'!$N$8:$N$1048576,$D$257,'II Leitungen und Leitungsab.'!$V$8:$V$1048576,$D267,'II Leitungen und Leitungsab.'!$J$8:$J$1048576,$B$3)</f>
        <v>0</v>
      </c>
      <c r="I268" s="93"/>
      <c r="J268" s="92">
        <f>SUMIFS('II Leitungen und Leitungsab.'!$X$8:$X$1048576,'II Leitungen und Leitungsab.'!$R$8:$R$1048576,J$257,'II Leitungen und Leitungsab.'!$N$8:$N$1048576,$D$257,'II Leitungen und Leitungsab.'!$V$8:$V$1048576,$D267,'II Leitungen und Leitungsab.'!$J$8:$J$1048576,$B$3)</f>
        <v>0</v>
      </c>
      <c r="K268" s="93"/>
      <c r="L268" s="92">
        <f>SUMIFS('II Leitungen und Leitungsab.'!$X$8:$X$1048576,'II Leitungen und Leitungsab.'!$R$8:$R$1048576,L$257,'II Leitungen und Leitungsab.'!$N$8:$N$1048576,$D$257,'II Leitungen und Leitungsab.'!$V$8:$V$1048576,$D267,'II Leitungen und Leitungsab.'!$J$8:$J$1048576,$B$3)</f>
        <v>0</v>
      </c>
      <c r="M268" s="93"/>
      <c r="N268" s="92">
        <f>SUMIFS('II Leitungen und Leitungsab.'!$X$8:$X$1048576,'II Leitungen und Leitungsab.'!$R$8:$R$1048576,N$257,'II Leitungen und Leitungsab.'!$N$8:$N$1048576,$D$257,'II Leitungen und Leitungsab.'!$V$8:$V$1048576,$D267,'II Leitungen und Leitungsab.'!$J$8:$J$1048576,$B$3)</f>
        <v>0</v>
      </c>
      <c r="O268" s="93"/>
      <c r="P268" s="92">
        <f>SUMIFS('II Leitungen und Leitungsab.'!$X$8:$X$1048576,'II Leitungen und Leitungsab.'!$R$8:$R$1048576,P$257,'II Leitungen und Leitungsab.'!$N$8:$N$1048576,$D$257,'II Leitungen und Leitungsab.'!$V$8:$V$1048576,$D267,'II Leitungen und Leitungsab.'!$J$8:$J$1048576,$B$3)</f>
        <v>0</v>
      </c>
      <c r="Q268" s="82"/>
      <c r="R268" s="76" t="s">
        <v>73</v>
      </c>
      <c r="S268" s="74"/>
    </row>
    <row r="269" spans="2:19" x14ac:dyDescent="0.3">
      <c r="B269" s="63" t="s">
        <v>773</v>
      </c>
      <c r="D269" s="135" t="s">
        <v>77</v>
      </c>
      <c r="F269" s="92">
        <f>SUMIFS('II Leitungen und Leitungsab.'!$L$8:$L$1048576,'II Leitungen und Leitungsab.'!$R$8:$R$1048576,F$257,'II Leitungen und Leitungsab.'!$N$8:$N$1048576,$D$257,'II Leitungen und Leitungsab.'!$V$8:$V$1048576,$D269,'II Leitungen und Leitungsab.'!$J$8:$J$1048576,$B$3)</f>
        <v>0</v>
      </c>
      <c r="G269" s="93"/>
      <c r="H269" s="92">
        <f>SUMIFS('II Leitungen und Leitungsab.'!$L$8:$L$1048576,'II Leitungen und Leitungsab.'!$R$8:$R$1048576,H$257,'II Leitungen und Leitungsab.'!$N$8:$N$1048576,$D$257,'II Leitungen und Leitungsab.'!$V$8:$V$1048576,$D269,'II Leitungen und Leitungsab.'!$J$8:$J$1048576,$B$3)</f>
        <v>0</v>
      </c>
      <c r="I269" s="93"/>
      <c r="J269" s="92">
        <f>SUMIFS('II Leitungen und Leitungsab.'!$L$8:$L$1048576,'II Leitungen und Leitungsab.'!$R$8:$R$1048576,J$257,'II Leitungen und Leitungsab.'!$N$8:$N$1048576,$D$257,'II Leitungen und Leitungsab.'!$V$8:$V$1048576,$D269,'II Leitungen und Leitungsab.'!$J$8:$J$1048576,$B$3)</f>
        <v>0</v>
      </c>
      <c r="K269" s="93"/>
      <c r="L269" s="92">
        <f>SUMIFS('II Leitungen und Leitungsab.'!$L$8:$L$1048576,'II Leitungen und Leitungsab.'!$R$8:$R$1048576,L$257,'II Leitungen und Leitungsab.'!$N$8:$N$1048576,$D$257,'II Leitungen und Leitungsab.'!$V$8:$V$1048576,$D269,'II Leitungen und Leitungsab.'!$J$8:$J$1048576,$B$3)</f>
        <v>0</v>
      </c>
      <c r="M269" s="93"/>
      <c r="N269" s="92">
        <f>SUMIFS('II Leitungen und Leitungsab.'!$L$8:$L$1048576,'II Leitungen und Leitungsab.'!$R$8:$R$1048576,N$257,'II Leitungen und Leitungsab.'!$N$8:$N$1048576,$D$257,'II Leitungen und Leitungsab.'!$V$8:$V$1048576,$D269,'II Leitungen und Leitungsab.'!$J$8:$J$1048576,$B$3)</f>
        <v>0</v>
      </c>
      <c r="O269" s="93"/>
      <c r="P269" s="92">
        <f>SUMIFS('II Leitungen und Leitungsab.'!$L$8:$L$1048576,'II Leitungen und Leitungsab.'!$R$8:$R$1048576,P$257,'II Leitungen und Leitungsab.'!$N$8:$N$1048576,$D$257,'II Leitungen und Leitungsab.'!$V$8:$V$1048576,$D269,'II Leitungen und Leitungsab.'!$J$8:$J$1048576,$B$3)</f>
        <v>0</v>
      </c>
      <c r="Q269" s="82"/>
      <c r="R269" s="76" t="s">
        <v>73</v>
      </c>
      <c r="S269" s="74"/>
    </row>
    <row r="270" spans="2:19" x14ac:dyDescent="0.3">
      <c r="B270" s="63" t="s">
        <v>774</v>
      </c>
      <c r="D270" s="135" t="s">
        <v>1201</v>
      </c>
      <c r="F270" s="92">
        <f>SUMIFS('II Leitungen und Leitungsab.'!$X$8:$X$1048576,'II Leitungen und Leitungsab.'!$R$8:$R$1048576,F$257,'II Leitungen und Leitungsab.'!$N$8:$N$1048576,$D$257,'II Leitungen und Leitungsab.'!$V$8:$V$1048576,$D269,'II Leitungen und Leitungsab.'!$J$8:$J$1048576,$B$3)</f>
        <v>0</v>
      </c>
      <c r="G270" s="93"/>
      <c r="H270" s="92">
        <f>SUMIFS('II Leitungen und Leitungsab.'!$X$8:$X$1048576,'II Leitungen und Leitungsab.'!$R$8:$R$1048576,H$257,'II Leitungen und Leitungsab.'!$N$8:$N$1048576,$D$257,'II Leitungen und Leitungsab.'!$V$8:$V$1048576,$D269,'II Leitungen und Leitungsab.'!$J$8:$J$1048576,$B$3)</f>
        <v>0</v>
      </c>
      <c r="I270" s="93"/>
      <c r="J270" s="92">
        <f>SUMIFS('II Leitungen und Leitungsab.'!$X$8:$X$1048576,'II Leitungen und Leitungsab.'!$R$8:$R$1048576,J$257,'II Leitungen und Leitungsab.'!$N$8:$N$1048576,$D$257,'II Leitungen und Leitungsab.'!$V$8:$V$1048576,$D269,'II Leitungen und Leitungsab.'!$J$8:$J$1048576,$B$3)</f>
        <v>0</v>
      </c>
      <c r="K270" s="93"/>
      <c r="L270" s="92">
        <f>SUMIFS('II Leitungen und Leitungsab.'!$X$8:$X$1048576,'II Leitungen und Leitungsab.'!$R$8:$R$1048576,L$257,'II Leitungen und Leitungsab.'!$N$8:$N$1048576,$D$257,'II Leitungen und Leitungsab.'!$V$8:$V$1048576,$D269,'II Leitungen und Leitungsab.'!$J$8:$J$1048576,$B$3)</f>
        <v>0</v>
      </c>
      <c r="M270" s="93"/>
      <c r="N270" s="92">
        <f>SUMIFS('II Leitungen und Leitungsab.'!$X$8:$X$1048576,'II Leitungen und Leitungsab.'!$R$8:$R$1048576,N$257,'II Leitungen und Leitungsab.'!$N$8:$N$1048576,$D$257,'II Leitungen und Leitungsab.'!$V$8:$V$1048576,$D269,'II Leitungen und Leitungsab.'!$J$8:$J$1048576,$B$3)</f>
        <v>0</v>
      </c>
      <c r="O270" s="93"/>
      <c r="P270" s="92">
        <f>SUMIFS('II Leitungen und Leitungsab.'!$X$8:$X$1048576,'II Leitungen und Leitungsab.'!$R$8:$R$1048576,P$257,'II Leitungen und Leitungsab.'!$N$8:$N$1048576,$D$257,'II Leitungen und Leitungsab.'!$V$8:$V$1048576,$D269,'II Leitungen und Leitungsab.'!$J$8:$J$1048576,$B$3)</f>
        <v>0</v>
      </c>
      <c r="Q270" s="82"/>
      <c r="R270" s="76" t="s">
        <v>73</v>
      </c>
      <c r="S270" s="74"/>
    </row>
    <row r="271" spans="2:19" x14ac:dyDescent="0.3">
      <c r="D271" s="132"/>
      <c r="F271" s="41"/>
      <c r="G271" s="43"/>
      <c r="H271" s="42"/>
      <c r="I271" s="43"/>
      <c r="J271" s="41"/>
      <c r="K271" s="43"/>
      <c r="L271" s="43"/>
      <c r="M271" s="43"/>
      <c r="N271" s="43"/>
      <c r="O271" s="43"/>
      <c r="P271" s="41"/>
      <c r="Q271" s="42"/>
      <c r="S271" s="13"/>
    </row>
    <row r="272" spans="2:19" ht="49.5" x14ac:dyDescent="0.3">
      <c r="B272" s="62" t="s">
        <v>775</v>
      </c>
      <c r="D272" s="133" t="s">
        <v>1187</v>
      </c>
      <c r="F272" s="71" t="str">
        <f>IF(SUM(F276:F287)&gt;0,"ja","nein")</f>
        <v>nein</v>
      </c>
      <c r="G272" s="38"/>
      <c r="H272" s="71" t="str">
        <f>IF(SUM(H276:H287)&gt;0,"ja","nein")</f>
        <v>nein</v>
      </c>
      <c r="I272" s="38"/>
      <c r="J272" s="71" t="str">
        <f>IF(SUM(J276:J287)&gt;0,"ja","nein")</f>
        <v>nein</v>
      </c>
      <c r="K272" s="38"/>
      <c r="L272" s="71" t="str">
        <f>IF(SUM(L276:L287)&gt;0,"ja","nein")</f>
        <v>nein</v>
      </c>
      <c r="M272" s="38"/>
      <c r="N272" s="71" t="str">
        <f>IF(SUM(N276:N287)&gt;0,"ja","nein")</f>
        <v>nein</v>
      </c>
      <c r="O272" s="38"/>
      <c r="P272" s="71" t="str">
        <f>IF(SUM(P276:P287)&gt;0,"ja","nein")</f>
        <v>nein</v>
      </c>
      <c r="Q272" s="42"/>
      <c r="S272" s="13"/>
    </row>
    <row r="273" spans="2:19" x14ac:dyDescent="0.3">
      <c r="D273" s="132"/>
      <c r="F273" s="41"/>
      <c r="G273" s="43"/>
      <c r="H273" s="42"/>
      <c r="I273" s="43"/>
      <c r="J273" s="41"/>
      <c r="K273" s="43"/>
      <c r="L273" s="43"/>
      <c r="M273" s="43"/>
      <c r="N273" s="43"/>
      <c r="O273" s="43"/>
      <c r="P273" s="41"/>
      <c r="Q273" s="42"/>
      <c r="S273" s="13"/>
    </row>
    <row r="274" spans="2:19" x14ac:dyDescent="0.3">
      <c r="B274" s="62" t="s">
        <v>776</v>
      </c>
      <c r="D274" s="137" t="str">
        <f>Listen!$B$8</f>
        <v>Leitungsdurchmesserklasse G (DN: x &lt; 100 mm bzw. DA: x &lt; 110 mm)</v>
      </c>
      <c r="F274" s="44" t="str">
        <f>Listen!$A$2</f>
        <v>HD 4 (&gt; 70 bar)</v>
      </c>
      <c r="G274" s="43"/>
      <c r="H274" s="45" t="str">
        <f>Listen!$A$3</f>
        <v>HD 3 (&gt; 16 bar und ≤ 70 bar)</v>
      </c>
      <c r="I274" s="43"/>
      <c r="J274" s="44" t="str">
        <f>Listen!$A$4</f>
        <v>HD 2 (&gt; 5 bar und ≤ 16 bar)</v>
      </c>
      <c r="K274" s="43"/>
      <c r="L274" s="46" t="str">
        <f>Listen!$A$5</f>
        <v>HD 1 (&gt; 1 bar und ≤ 5 bar)</v>
      </c>
      <c r="M274" s="43"/>
      <c r="N274" s="46" t="str">
        <f>Listen!$A$6</f>
        <v>MD (&gt; 0,1 bar und ≤ 1 bar )</v>
      </c>
      <c r="O274" s="43"/>
      <c r="P274" s="44" t="str">
        <f>Listen!$A$7</f>
        <v>ND (≤ 0,1 bar)</v>
      </c>
      <c r="Q274" s="42"/>
      <c r="R274" s="39"/>
      <c r="S274" s="13"/>
    </row>
    <row r="275" spans="2:19" x14ac:dyDescent="0.3">
      <c r="B275" s="25"/>
      <c r="D275" s="137"/>
      <c r="F275" s="44"/>
      <c r="G275" s="43"/>
      <c r="H275" s="45"/>
      <c r="I275" s="43"/>
      <c r="J275" s="44"/>
      <c r="K275" s="43"/>
      <c r="L275" s="46"/>
      <c r="M275" s="43"/>
      <c r="N275" s="46"/>
      <c r="O275" s="43"/>
      <c r="P275" s="44"/>
      <c r="Q275" s="42"/>
      <c r="R275" s="39"/>
      <c r="S275" s="13"/>
    </row>
    <row r="276" spans="2:19" x14ac:dyDescent="0.3">
      <c r="B276" s="63" t="s">
        <v>777</v>
      </c>
      <c r="D276" s="135" t="s">
        <v>72</v>
      </c>
      <c r="F276" s="92">
        <f>SUMIFS('II Leitungen und Leitungsab.'!$L$8:$L$1048576,'II Leitungen und Leitungsab.'!$R$8:$R$1048576,F$274,'II Leitungen und Leitungsab.'!$N$8:$N$1048576,$D$274,'II Leitungen und Leitungsab.'!$V$8:$V$1048576,$D276,'II Leitungen und Leitungsab.'!$J$8:$J$1048576,$B$3)</f>
        <v>0</v>
      </c>
      <c r="G276" s="93"/>
      <c r="H276" s="92">
        <f>SUMIFS('II Leitungen und Leitungsab.'!$L$8:$L$1048576,'II Leitungen und Leitungsab.'!$R$8:$R$1048576,H$274,'II Leitungen und Leitungsab.'!$N$8:$N$1048576,$D$274,'II Leitungen und Leitungsab.'!$V$8:$V$1048576,$D276,'II Leitungen und Leitungsab.'!$J$8:$J$1048576,$B$3)</f>
        <v>0</v>
      </c>
      <c r="I276" s="93"/>
      <c r="J276" s="92">
        <f>SUMIFS('II Leitungen und Leitungsab.'!$L$8:$L$1048576,'II Leitungen und Leitungsab.'!$R$8:$R$1048576,J$274,'II Leitungen und Leitungsab.'!$N$8:$N$1048576,$D$274,'II Leitungen und Leitungsab.'!$V$8:$V$1048576,$D276,'II Leitungen und Leitungsab.'!$J$8:$J$1048576,$B$3)</f>
        <v>0</v>
      </c>
      <c r="K276" s="93"/>
      <c r="L276" s="92">
        <f>SUMIFS('II Leitungen und Leitungsab.'!$L$8:$L$1048576,'II Leitungen und Leitungsab.'!$R$8:$R$1048576,L$274,'II Leitungen und Leitungsab.'!$N$8:$N$1048576,$D$274,'II Leitungen und Leitungsab.'!$V$8:$V$1048576,$D276,'II Leitungen und Leitungsab.'!$J$8:$J$1048576,$B$3)</f>
        <v>0</v>
      </c>
      <c r="M276" s="93"/>
      <c r="N276" s="92">
        <f>SUMIFS('II Leitungen und Leitungsab.'!$L$8:$L$1048576,'II Leitungen und Leitungsab.'!$R$8:$R$1048576,N$274,'II Leitungen und Leitungsab.'!$N$8:$N$1048576,$D$274,'II Leitungen und Leitungsab.'!$V$8:$V$1048576,$D276,'II Leitungen und Leitungsab.'!$J$8:$J$1048576,$B$3)</f>
        <v>0</v>
      </c>
      <c r="O276" s="93"/>
      <c r="P276" s="92">
        <f>SUMIFS('II Leitungen und Leitungsab.'!$L$8:$L$1048576,'II Leitungen und Leitungsab.'!$R$8:$R$1048576,P$274,'II Leitungen und Leitungsab.'!$N$8:$N$1048576,$D$274,'II Leitungen und Leitungsab.'!$V$8:$V$1048576,$D276,'II Leitungen und Leitungsab.'!$J$8:$J$1048576,$B$3)</f>
        <v>0</v>
      </c>
      <c r="Q276" s="82"/>
      <c r="R276" s="76" t="s">
        <v>73</v>
      </c>
      <c r="S276" s="13"/>
    </row>
    <row r="277" spans="2:19" x14ac:dyDescent="0.3">
      <c r="B277" s="63" t="s">
        <v>778</v>
      </c>
      <c r="D277" s="135" t="s">
        <v>1201</v>
      </c>
      <c r="F277" s="92">
        <f>SUMIFS('II Leitungen und Leitungsab.'!$X$8:$X$1048576,'II Leitungen und Leitungsab.'!$R$8:$R$1048576,F$274,'II Leitungen und Leitungsab.'!$N$8:$N$1048576,$D$274,'II Leitungen und Leitungsab.'!$V$8:$V$1048576,$D276,'II Leitungen und Leitungsab.'!$J$8:$J$1048576,$B$3)</f>
        <v>0</v>
      </c>
      <c r="G277" s="93"/>
      <c r="H277" s="92">
        <f>SUMIFS('II Leitungen und Leitungsab.'!$X$8:$X$1048576,'II Leitungen und Leitungsab.'!$R$8:$R$1048576,H$274,'II Leitungen und Leitungsab.'!$N$8:$N$1048576,$D$274,'II Leitungen und Leitungsab.'!$V$8:$V$1048576,$D276,'II Leitungen und Leitungsab.'!$J$8:$J$1048576,$B$3)</f>
        <v>0</v>
      </c>
      <c r="I277" s="93"/>
      <c r="J277" s="92">
        <f>SUMIFS('II Leitungen und Leitungsab.'!$X$8:$X$1048576,'II Leitungen und Leitungsab.'!$R$8:$R$1048576,J$274,'II Leitungen und Leitungsab.'!$N$8:$N$1048576,$D$274,'II Leitungen und Leitungsab.'!$V$8:$V$1048576,$D276,'II Leitungen und Leitungsab.'!$J$8:$J$1048576,$B$3)</f>
        <v>0</v>
      </c>
      <c r="K277" s="93"/>
      <c r="L277" s="92">
        <f>SUMIFS('II Leitungen und Leitungsab.'!$X$8:$X$1048576,'II Leitungen und Leitungsab.'!$R$8:$R$1048576,L$274,'II Leitungen und Leitungsab.'!$N$8:$N$1048576,$D$274,'II Leitungen und Leitungsab.'!$V$8:$V$1048576,$D276,'II Leitungen und Leitungsab.'!$J$8:$J$1048576,$B$3)</f>
        <v>0</v>
      </c>
      <c r="M277" s="93"/>
      <c r="N277" s="92">
        <f>SUMIFS('II Leitungen und Leitungsab.'!$X$8:$X$1048576,'II Leitungen und Leitungsab.'!$R$8:$R$1048576,N$274,'II Leitungen und Leitungsab.'!$N$8:$N$1048576,$D$274,'II Leitungen und Leitungsab.'!$V$8:$V$1048576,$D276,'II Leitungen und Leitungsab.'!$J$8:$J$1048576,$B$3)</f>
        <v>0</v>
      </c>
      <c r="O277" s="93"/>
      <c r="P277" s="92">
        <f>SUMIFS('II Leitungen und Leitungsab.'!$X$8:$X$1048576,'II Leitungen und Leitungsab.'!$R$8:$R$1048576,P$274,'II Leitungen und Leitungsab.'!$N$8:$N$1048576,$D$274,'II Leitungen und Leitungsab.'!$V$8:$V$1048576,$D276,'II Leitungen und Leitungsab.'!$J$8:$J$1048576,$B$3)</f>
        <v>0</v>
      </c>
      <c r="Q277" s="82"/>
      <c r="R277" s="76" t="s">
        <v>73</v>
      </c>
      <c r="S277" s="13"/>
    </row>
    <row r="278" spans="2:19" x14ac:dyDescent="0.3">
      <c r="B278" s="63" t="s">
        <v>779</v>
      </c>
      <c r="D278" s="135" t="s">
        <v>74</v>
      </c>
      <c r="F278" s="92">
        <f>SUMIFS('II Leitungen und Leitungsab.'!$L$8:$L$1048576,'II Leitungen und Leitungsab.'!$R$8:$R$1048576,F$274,'II Leitungen und Leitungsab.'!$N$8:$N$1048576,$D$274,'II Leitungen und Leitungsab.'!$V$8:$V$1048576,$D278,'II Leitungen und Leitungsab.'!$J$8:$J$1048576,$B$3)</f>
        <v>0</v>
      </c>
      <c r="G278" s="93"/>
      <c r="H278" s="92">
        <f>SUMIFS('II Leitungen und Leitungsab.'!$L$8:$L$1048576,'II Leitungen und Leitungsab.'!$R$8:$R$1048576,H$274,'II Leitungen und Leitungsab.'!$N$8:$N$1048576,$D$274,'II Leitungen und Leitungsab.'!$V$8:$V$1048576,$D278,'II Leitungen und Leitungsab.'!$J$8:$J$1048576,$B$3)</f>
        <v>0</v>
      </c>
      <c r="I278" s="93"/>
      <c r="J278" s="92">
        <f>SUMIFS('II Leitungen und Leitungsab.'!$L$8:$L$1048576,'II Leitungen und Leitungsab.'!$R$8:$R$1048576,J$274,'II Leitungen und Leitungsab.'!$N$8:$N$1048576,$D$274,'II Leitungen und Leitungsab.'!$V$8:$V$1048576,$D278,'II Leitungen und Leitungsab.'!$J$8:$J$1048576,$B$3)</f>
        <v>0</v>
      </c>
      <c r="K278" s="93"/>
      <c r="L278" s="92">
        <f>SUMIFS('II Leitungen und Leitungsab.'!$L$8:$L$1048576,'II Leitungen und Leitungsab.'!$R$8:$R$1048576,L$274,'II Leitungen und Leitungsab.'!$N$8:$N$1048576,$D$274,'II Leitungen und Leitungsab.'!$V$8:$V$1048576,$D278,'II Leitungen und Leitungsab.'!$J$8:$J$1048576,$B$3)</f>
        <v>0</v>
      </c>
      <c r="M278" s="93"/>
      <c r="N278" s="92">
        <f>SUMIFS('II Leitungen und Leitungsab.'!$L$8:$L$1048576,'II Leitungen und Leitungsab.'!$R$8:$R$1048576,N$274,'II Leitungen und Leitungsab.'!$N$8:$N$1048576,$D$274,'II Leitungen und Leitungsab.'!$V$8:$V$1048576,$D278,'II Leitungen und Leitungsab.'!$J$8:$J$1048576,$B$3)</f>
        <v>0</v>
      </c>
      <c r="O278" s="93"/>
      <c r="P278" s="92">
        <f>SUMIFS('II Leitungen und Leitungsab.'!$L$8:$L$1048576,'II Leitungen und Leitungsab.'!$R$8:$R$1048576,P$274,'II Leitungen und Leitungsab.'!$N$8:$N$1048576,$D$274,'II Leitungen und Leitungsab.'!$V$8:$V$1048576,$D278,'II Leitungen und Leitungsab.'!$J$8:$J$1048576,$B$3)</f>
        <v>0</v>
      </c>
      <c r="Q278" s="82"/>
      <c r="R278" s="76" t="s">
        <v>73</v>
      </c>
      <c r="S278" s="13"/>
    </row>
    <row r="279" spans="2:19" x14ac:dyDescent="0.3">
      <c r="B279" s="63" t="s">
        <v>780</v>
      </c>
      <c r="D279" s="135" t="s">
        <v>1201</v>
      </c>
      <c r="F279" s="92">
        <f>SUMIFS('II Leitungen und Leitungsab.'!$X$8:$X$1048576,'II Leitungen und Leitungsab.'!$R$8:$R$1048576,F$274,'II Leitungen und Leitungsab.'!$N$8:$N$1048576,$D$274,'II Leitungen und Leitungsab.'!$V$8:$V$1048576,$D278,'II Leitungen und Leitungsab.'!$J$8:$J$1048576,$B$3)</f>
        <v>0</v>
      </c>
      <c r="G279" s="93"/>
      <c r="H279" s="92">
        <f>SUMIFS('II Leitungen und Leitungsab.'!$X$8:$X$1048576,'II Leitungen und Leitungsab.'!$R$8:$R$1048576,H$274,'II Leitungen und Leitungsab.'!$N$8:$N$1048576,$D$274,'II Leitungen und Leitungsab.'!$V$8:$V$1048576,$D278,'II Leitungen und Leitungsab.'!$J$8:$J$1048576,$B$3)</f>
        <v>0</v>
      </c>
      <c r="I279" s="93"/>
      <c r="J279" s="92">
        <f>SUMIFS('II Leitungen und Leitungsab.'!$X$8:$X$1048576,'II Leitungen und Leitungsab.'!$R$8:$R$1048576,J$274,'II Leitungen und Leitungsab.'!$N$8:$N$1048576,$D$274,'II Leitungen und Leitungsab.'!$V$8:$V$1048576,$D278,'II Leitungen und Leitungsab.'!$J$8:$J$1048576,$B$3)</f>
        <v>0</v>
      </c>
      <c r="K279" s="93"/>
      <c r="L279" s="92">
        <f>SUMIFS('II Leitungen und Leitungsab.'!$X$8:$X$1048576,'II Leitungen und Leitungsab.'!$R$8:$R$1048576,L$274,'II Leitungen und Leitungsab.'!$N$8:$N$1048576,$D$274,'II Leitungen und Leitungsab.'!$V$8:$V$1048576,$D278,'II Leitungen und Leitungsab.'!$J$8:$J$1048576,$B$3)</f>
        <v>0</v>
      </c>
      <c r="M279" s="93"/>
      <c r="N279" s="92">
        <f>SUMIFS('II Leitungen und Leitungsab.'!$X$8:$X$1048576,'II Leitungen und Leitungsab.'!$R$8:$R$1048576,N$274,'II Leitungen und Leitungsab.'!$N$8:$N$1048576,$D$274,'II Leitungen und Leitungsab.'!$V$8:$V$1048576,$D278,'II Leitungen und Leitungsab.'!$J$8:$J$1048576,$B$3)</f>
        <v>0</v>
      </c>
      <c r="O279" s="93"/>
      <c r="P279" s="92">
        <f>SUMIFS('II Leitungen und Leitungsab.'!$X$8:$X$1048576,'II Leitungen und Leitungsab.'!$R$8:$R$1048576,P$274,'II Leitungen und Leitungsab.'!$N$8:$N$1048576,$D$274,'II Leitungen und Leitungsab.'!$V$8:$V$1048576,$D278,'II Leitungen und Leitungsab.'!$J$8:$J$1048576,$B$3)</f>
        <v>0</v>
      </c>
      <c r="Q279" s="82"/>
      <c r="R279" s="76" t="s">
        <v>73</v>
      </c>
      <c r="S279" s="13"/>
    </row>
    <row r="280" spans="2:19" x14ac:dyDescent="0.3">
      <c r="B280" s="63" t="s">
        <v>781</v>
      </c>
      <c r="D280" s="135" t="s">
        <v>75</v>
      </c>
      <c r="F280" s="92">
        <f>SUMIFS('II Leitungen und Leitungsab.'!$L$8:$L$1048576,'II Leitungen und Leitungsab.'!$R$8:$R$1048576,F$274,'II Leitungen und Leitungsab.'!$N$8:$N$1048576,$D$274,'II Leitungen und Leitungsab.'!$V$8:$V$1048576,$D280,'II Leitungen und Leitungsab.'!$J$8:$J$1048576,$B$3)</f>
        <v>0</v>
      </c>
      <c r="G280" s="93"/>
      <c r="H280" s="92">
        <f>SUMIFS('II Leitungen und Leitungsab.'!$L$8:$L$1048576,'II Leitungen und Leitungsab.'!$R$8:$R$1048576,H$274,'II Leitungen und Leitungsab.'!$N$8:$N$1048576,$D$274,'II Leitungen und Leitungsab.'!$V$8:$V$1048576,$D280,'II Leitungen und Leitungsab.'!$J$8:$J$1048576,$B$3)</f>
        <v>0</v>
      </c>
      <c r="I280" s="93"/>
      <c r="J280" s="92">
        <f>SUMIFS('II Leitungen und Leitungsab.'!$L$8:$L$1048576,'II Leitungen und Leitungsab.'!$R$8:$R$1048576,J$274,'II Leitungen und Leitungsab.'!$N$8:$N$1048576,$D$274,'II Leitungen und Leitungsab.'!$V$8:$V$1048576,$D280,'II Leitungen und Leitungsab.'!$J$8:$J$1048576,$B$3)</f>
        <v>0</v>
      </c>
      <c r="K280" s="93"/>
      <c r="L280" s="92">
        <f>SUMIFS('II Leitungen und Leitungsab.'!$L$8:$L$1048576,'II Leitungen und Leitungsab.'!$R$8:$R$1048576,L$274,'II Leitungen und Leitungsab.'!$N$8:$N$1048576,$D$274,'II Leitungen und Leitungsab.'!$V$8:$V$1048576,$D280,'II Leitungen und Leitungsab.'!$J$8:$J$1048576,$B$3)</f>
        <v>0</v>
      </c>
      <c r="M280" s="93"/>
      <c r="N280" s="92">
        <f>SUMIFS('II Leitungen und Leitungsab.'!$L$8:$L$1048576,'II Leitungen und Leitungsab.'!$R$8:$R$1048576,N$274,'II Leitungen und Leitungsab.'!$N$8:$N$1048576,$D$274,'II Leitungen und Leitungsab.'!$V$8:$V$1048576,$D280,'II Leitungen und Leitungsab.'!$J$8:$J$1048576,$B$3)</f>
        <v>0</v>
      </c>
      <c r="O280" s="93"/>
      <c r="P280" s="92">
        <f>SUMIFS('II Leitungen und Leitungsab.'!$L$8:$L$1048576,'II Leitungen und Leitungsab.'!$R$8:$R$1048576,P$274,'II Leitungen und Leitungsab.'!$N$8:$N$1048576,$D$274,'II Leitungen und Leitungsab.'!$V$8:$V$1048576,$D280,'II Leitungen und Leitungsab.'!$J$8:$J$1048576,$B$3)</f>
        <v>0</v>
      </c>
      <c r="Q280" s="82"/>
      <c r="R280" s="76" t="s">
        <v>73</v>
      </c>
      <c r="S280" s="13"/>
    </row>
    <row r="281" spans="2:19" x14ac:dyDescent="0.3">
      <c r="B281" s="63" t="s">
        <v>782</v>
      </c>
      <c r="D281" s="135" t="s">
        <v>1201</v>
      </c>
      <c r="F281" s="92">
        <f>SUMIFS('II Leitungen und Leitungsab.'!$X$8:$X$1048576,'II Leitungen und Leitungsab.'!$R$8:$R$1048576,F$274,'II Leitungen und Leitungsab.'!$N$8:$N$1048576,$D$274,'II Leitungen und Leitungsab.'!$V$8:$V$1048576,$D280,'II Leitungen und Leitungsab.'!$J$8:$J$1048576,$B$3)</f>
        <v>0</v>
      </c>
      <c r="G281" s="93"/>
      <c r="H281" s="92">
        <f>SUMIFS('II Leitungen und Leitungsab.'!$X$8:$X$1048576,'II Leitungen und Leitungsab.'!$R$8:$R$1048576,H$274,'II Leitungen und Leitungsab.'!$N$8:$N$1048576,$D$274,'II Leitungen und Leitungsab.'!$V$8:$V$1048576,$D280,'II Leitungen und Leitungsab.'!$J$8:$J$1048576,$B$3)</f>
        <v>0</v>
      </c>
      <c r="I281" s="93"/>
      <c r="J281" s="92">
        <f>SUMIFS('II Leitungen und Leitungsab.'!$X$8:$X$1048576,'II Leitungen und Leitungsab.'!$R$8:$R$1048576,J$274,'II Leitungen und Leitungsab.'!$N$8:$N$1048576,$D$274,'II Leitungen und Leitungsab.'!$V$8:$V$1048576,$D280,'II Leitungen und Leitungsab.'!$J$8:$J$1048576,$B$3)</f>
        <v>0</v>
      </c>
      <c r="K281" s="93"/>
      <c r="L281" s="92">
        <f>SUMIFS('II Leitungen und Leitungsab.'!$X$8:$X$1048576,'II Leitungen und Leitungsab.'!$R$8:$R$1048576,L$274,'II Leitungen und Leitungsab.'!$N$8:$N$1048576,$D$274,'II Leitungen und Leitungsab.'!$V$8:$V$1048576,$D280,'II Leitungen und Leitungsab.'!$J$8:$J$1048576,$B$3)</f>
        <v>0</v>
      </c>
      <c r="M281" s="93"/>
      <c r="N281" s="92">
        <f>SUMIFS('II Leitungen und Leitungsab.'!$X$8:$X$1048576,'II Leitungen und Leitungsab.'!$R$8:$R$1048576,N$274,'II Leitungen und Leitungsab.'!$N$8:$N$1048576,$D$274,'II Leitungen und Leitungsab.'!$V$8:$V$1048576,$D280,'II Leitungen und Leitungsab.'!$J$8:$J$1048576,$B$3)</f>
        <v>0</v>
      </c>
      <c r="O281" s="93"/>
      <c r="P281" s="92">
        <f>SUMIFS('II Leitungen und Leitungsab.'!$X$8:$X$1048576,'II Leitungen und Leitungsab.'!$R$8:$R$1048576,P$274,'II Leitungen und Leitungsab.'!$N$8:$N$1048576,$D$274,'II Leitungen und Leitungsab.'!$V$8:$V$1048576,$D280,'II Leitungen und Leitungsab.'!$J$8:$J$1048576,$B$3)</f>
        <v>0</v>
      </c>
      <c r="Q281" s="82"/>
      <c r="R281" s="76" t="s">
        <v>73</v>
      </c>
      <c r="S281" s="13"/>
    </row>
    <row r="282" spans="2:19" x14ac:dyDescent="0.3">
      <c r="B282" s="63" t="s">
        <v>783</v>
      </c>
      <c r="D282" s="135" t="s">
        <v>76</v>
      </c>
      <c r="F282" s="92">
        <f>SUMIFS('II Leitungen und Leitungsab.'!$L$8:$L$1048576,'II Leitungen und Leitungsab.'!$R$8:$R$1048576,F$274,'II Leitungen und Leitungsab.'!$N$8:$N$1048576,$D$274,'II Leitungen und Leitungsab.'!$V$8:$V$1048576,$D282,'II Leitungen und Leitungsab.'!$J$8:$J$1048576,$B$3)</f>
        <v>0</v>
      </c>
      <c r="G282" s="93"/>
      <c r="H282" s="92">
        <f>SUMIFS('II Leitungen und Leitungsab.'!$L$8:$L$1048576,'II Leitungen und Leitungsab.'!$R$8:$R$1048576,H$274,'II Leitungen und Leitungsab.'!$N$8:$N$1048576,$D$274,'II Leitungen und Leitungsab.'!$V$8:$V$1048576,$D282,'II Leitungen und Leitungsab.'!$J$8:$J$1048576,$B$3)</f>
        <v>0</v>
      </c>
      <c r="I282" s="93"/>
      <c r="J282" s="92">
        <f>SUMIFS('II Leitungen und Leitungsab.'!$L$8:$L$1048576,'II Leitungen und Leitungsab.'!$R$8:$R$1048576,J$274,'II Leitungen und Leitungsab.'!$N$8:$N$1048576,$D$274,'II Leitungen und Leitungsab.'!$V$8:$V$1048576,$D282,'II Leitungen und Leitungsab.'!$J$8:$J$1048576,$B$3)</f>
        <v>0</v>
      </c>
      <c r="K282" s="93"/>
      <c r="L282" s="92">
        <f>SUMIFS('II Leitungen und Leitungsab.'!$L$8:$L$1048576,'II Leitungen und Leitungsab.'!$R$8:$R$1048576,L$274,'II Leitungen und Leitungsab.'!$N$8:$N$1048576,$D$274,'II Leitungen und Leitungsab.'!$V$8:$V$1048576,$D282,'II Leitungen und Leitungsab.'!$J$8:$J$1048576,$B$3)</f>
        <v>0</v>
      </c>
      <c r="M282" s="93"/>
      <c r="N282" s="92">
        <f>SUMIFS('II Leitungen und Leitungsab.'!$L$8:$L$1048576,'II Leitungen und Leitungsab.'!$R$8:$R$1048576,N$274,'II Leitungen und Leitungsab.'!$N$8:$N$1048576,$D$274,'II Leitungen und Leitungsab.'!$V$8:$V$1048576,$D282,'II Leitungen und Leitungsab.'!$J$8:$J$1048576,$B$3)</f>
        <v>0</v>
      </c>
      <c r="O282" s="93"/>
      <c r="P282" s="92">
        <f>SUMIFS('II Leitungen und Leitungsab.'!$L$8:$L$1048576,'II Leitungen und Leitungsab.'!$R$8:$R$1048576,P$274,'II Leitungen und Leitungsab.'!$N$8:$N$1048576,$D$274,'II Leitungen und Leitungsab.'!$V$8:$V$1048576,$D282,'II Leitungen und Leitungsab.'!$J$8:$J$1048576,$B$3)</f>
        <v>0</v>
      </c>
      <c r="Q282" s="82"/>
      <c r="R282" s="76" t="s">
        <v>73</v>
      </c>
      <c r="S282" s="13"/>
    </row>
    <row r="283" spans="2:19" x14ac:dyDescent="0.3">
      <c r="B283" s="63" t="s">
        <v>784</v>
      </c>
      <c r="D283" s="135" t="s">
        <v>1201</v>
      </c>
      <c r="F283" s="92">
        <f>SUMIFS('II Leitungen und Leitungsab.'!$X$8:$X$1048576,'II Leitungen und Leitungsab.'!$R$8:$R$1048576,F$274,'II Leitungen und Leitungsab.'!$N$8:$N$1048576,$D$274,'II Leitungen und Leitungsab.'!$V$8:$V$1048576,$D282,'II Leitungen und Leitungsab.'!$J$8:$J$1048576,$B$3)</f>
        <v>0</v>
      </c>
      <c r="G283" s="93"/>
      <c r="H283" s="92">
        <f>SUMIFS('II Leitungen und Leitungsab.'!$X$8:$X$1048576,'II Leitungen und Leitungsab.'!$R$8:$R$1048576,H$274,'II Leitungen und Leitungsab.'!$N$8:$N$1048576,$D$274,'II Leitungen und Leitungsab.'!$V$8:$V$1048576,$D282,'II Leitungen und Leitungsab.'!$J$8:$J$1048576,$B$3)</f>
        <v>0</v>
      </c>
      <c r="I283" s="93"/>
      <c r="J283" s="92">
        <f>SUMIFS('II Leitungen und Leitungsab.'!$X$8:$X$1048576,'II Leitungen und Leitungsab.'!$R$8:$R$1048576,J$274,'II Leitungen und Leitungsab.'!$N$8:$N$1048576,$D$274,'II Leitungen und Leitungsab.'!$V$8:$V$1048576,$D282,'II Leitungen und Leitungsab.'!$J$8:$J$1048576,$B$3)</f>
        <v>0</v>
      </c>
      <c r="K283" s="93"/>
      <c r="L283" s="92">
        <f>SUMIFS('II Leitungen und Leitungsab.'!$X$8:$X$1048576,'II Leitungen und Leitungsab.'!$R$8:$R$1048576,L$274,'II Leitungen und Leitungsab.'!$N$8:$N$1048576,$D$274,'II Leitungen und Leitungsab.'!$V$8:$V$1048576,$D282,'II Leitungen und Leitungsab.'!$J$8:$J$1048576,$B$3)</f>
        <v>0</v>
      </c>
      <c r="M283" s="93"/>
      <c r="N283" s="92">
        <f>SUMIFS('II Leitungen und Leitungsab.'!$X$8:$X$1048576,'II Leitungen und Leitungsab.'!$R$8:$R$1048576,N$274,'II Leitungen und Leitungsab.'!$N$8:$N$1048576,$D$274,'II Leitungen und Leitungsab.'!$V$8:$V$1048576,$D282,'II Leitungen und Leitungsab.'!$J$8:$J$1048576,$B$3)</f>
        <v>0</v>
      </c>
      <c r="O283" s="93"/>
      <c r="P283" s="92">
        <f>SUMIFS('II Leitungen und Leitungsab.'!$X$8:$X$1048576,'II Leitungen und Leitungsab.'!$R$8:$R$1048576,P$274,'II Leitungen und Leitungsab.'!$N$8:$N$1048576,$D$274,'II Leitungen und Leitungsab.'!$V$8:$V$1048576,$D282,'II Leitungen und Leitungsab.'!$J$8:$J$1048576,$B$3)</f>
        <v>0</v>
      </c>
      <c r="Q283" s="82"/>
      <c r="R283" s="76" t="s">
        <v>73</v>
      </c>
      <c r="S283" s="13"/>
    </row>
    <row r="284" spans="2:19" x14ac:dyDescent="0.3">
      <c r="B284" s="63" t="s">
        <v>785</v>
      </c>
      <c r="D284" s="135" t="s">
        <v>11</v>
      </c>
      <c r="F284" s="92">
        <f>SUMIFS('II Leitungen und Leitungsab.'!$L$8:$L$1048576,'II Leitungen und Leitungsab.'!$R$8:$R$1048576,F$274,'II Leitungen und Leitungsab.'!$N$8:$N$1048576,$D$274,'II Leitungen und Leitungsab.'!$V$8:$V$1048576,$D284,'II Leitungen und Leitungsab.'!$J$8:$J$1048576,$B$3)</f>
        <v>0</v>
      </c>
      <c r="G284" s="93"/>
      <c r="H284" s="92">
        <f>SUMIFS('II Leitungen und Leitungsab.'!$L$8:$L$1048576,'II Leitungen und Leitungsab.'!$R$8:$R$1048576,H$274,'II Leitungen und Leitungsab.'!$N$8:$N$1048576,$D$274,'II Leitungen und Leitungsab.'!$V$8:$V$1048576,$D284,'II Leitungen und Leitungsab.'!$J$8:$J$1048576,$B$3)</f>
        <v>0</v>
      </c>
      <c r="I284" s="93"/>
      <c r="J284" s="92">
        <f>SUMIFS('II Leitungen und Leitungsab.'!$L$8:$L$1048576,'II Leitungen und Leitungsab.'!$R$8:$R$1048576,J$274,'II Leitungen und Leitungsab.'!$N$8:$N$1048576,$D$274,'II Leitungen und Leitungsab.'!$V$8:$V$1048576,$D284,'II Leitungen und Leitungsab.'!$J$8:$J$1048576,$B$3)</f>
        <v>0</v>
      </c>
      <c r="K284" s="93"/>
      <c r="L284" s="92">
        <f>SUMIFS('II Leitungen und Leitungsab.'!$L$8:$L$1048576,'II Leitungen und Leitungsab.'!$R$8:$R$1048576,L$274,'II Leitungen und Leitungsab.'!$N$8:$N$1048576,$D$274,'II Leitungen und Leitungsab.'!$V$8:$V$1048576,$D284,'II Leitungen und Leitungsab.'!$J$8:$J$1048576,$B$3)</f>
        <v>0</v>
      </c>
      <c r="M284" s="93"/>
      <c r="N284" s="92">
        <f>SUMIFS('II Leitungen und Leitungsab.'!$L$8:$L$1048576,'II Leitungen und Leitungsab.'!$R$8:$R$1048576,N$274,'II Leitungen und Leitungsab.'!$N$8:$N$1048576,$D$274,'II Leitungen und Leitungsab.'!$V$8:$V$1048576,$D284,'II Leitungen und Leitungsab.'!$J$8:$J$1048576,$B$3)</f>
        <v>0</v>
      </c>
      <c r="O284" s="93"/>
      <c r="P284" s="92">
        <f>SUMIFS('II Leitungen und Leitungsab.'!$L$8:$L$1048576,'II Leitungen und Leitungsab.'!$R$8:$R$1048576,P$274,'II Leitungen und Leitungsab.'!$N$8:$N$1048576,$D$274,'II Leitungen und Leitungsab.'!$V$8:$V$1048576,$D284,'II Leitungen und Leitungsab.'!$J$8:$J$1048576,$B$3)</f>
        <v>0</v>
      </c>
      <c r="Q284" s="82"/>
      <c r="R284" s="76" t="s">
        <v>73</v>
      </c>
      <c r="S284" s="13"/>
    </row>
    <row r="285" spans="2:19" x14ac:dyDescent="0.3">
      <c r="B285" s="63" t="s">
        <v>786</v>
      </c>
      <c r="D285" s="135" t="s">
        <v>1201</v>
      </c>
      <c r="F285" s="92">
        <f>SUMIFS('II Leitungen und Leitungsab.'!$X$8:$X$1048576,'II Leitungen und Leitungsab.'!$R$8:$R$1048576,F$274,'II Leitungen und Leitungsab.'!$N$8:$N$1048576,$D$274,'II Leitungen und Leitungsab.'!$V$8:$V$1048576,$D284,'II Leitungen und Leitungsab.'!$J$8:$J$1048576,$B$3)</f>
        <v>0</v>
      </c>
      <c r="G285" s="93"/>
      <c r="H285" s="92">
        <f>SUMIFS('II Leitungen und Leitungsab.'!$X$8:$X$1048576,'II Leitungen und Leitungsab.'!$R$8:$R$1048576,H$274,'II Leitungen und Leitungsab.'!$N$8:$N$1048576,$D$274,'II Leitungen und Leitungsab.'!$V$8:$V$1048576,$D284,'II Leitungen und Leitungsab.'!$J$8:$J$1048576,$B$3)</f>
        <v>0</v>
      </c>
      <c r="I285" s="93"/>
      <c r="J285" s="92">
        <f>SUMIFS('II Leitungen und Leitungsab.'!$X$8:$X$1048576,'II Leitungen und Leitungsab.'!$R$8:$R$1048576,J$274,'II Leitungen und Leitungsab.'!$N$8:$N$1048576,$D$274,'II Leitungen und Leitungsab.'!$V$8:$V$1048576,$D284,'II Leitungen und Leitungsab.'!$J$8:$J$1048576,$B$3)</f>
        <v>0</v>
      </c>
      <c r="K285" s="93"/>
      <c r="L285" s="92">
        <f>SUMIFS('II Leitungen und Leitungsab.'!$X$8:$X$1048576,'II Leitungen und Leitungsab.'!$R$8:$R$1048576,L$274,'II Leitungen und Leitungsab.'!$N$8:$N$1048576,$D$274,'II Leitungen und Leitungsab.'!$V$8:$V$1048576,$D284,'II Leitungen und Leitungsab.'!$J$8:$J$1048576,$B$3)</f>
        <v>0</v>
      </c>
      <c r="M285" s="93"/>
      <c r="N285" s="92">
        <f>SUMIFS('II Leitungen und Leitungsab.'!$X$8:$X$1048576,'II Leitungen und Leitungsab.'!$R$8:$R$1048576,N$274,'II Leitungen und Leitungsab.'!$N$8:$N$1048576,$D$274,'II Leitungen und Leitungsab.'!$V$8:$V$1048576,$D284,'II Leitungen und Leitungsab.'!$J$8:$J$1048576,$B$3)</f>
        <v>0</v>
      </c>
      <c r="O285" s="93"/>
      <c r="P285" s="92">
        <f>SUMIFS('II Leitungen und Leitungsab.'!$X$8:$X$1048576,'II Leitungen und Leitungsab.'!$R$8:$R$1048576,P$274,'II Leitungen und Leitungsab.'!$N$8:$N$1048576,$D$274,'II Leitungen und Leitungsab.'!$V$8:$V$1048576,$D284,'II Leitungen und Leitungsab.'!$J$8:$J$1048576,$B$3)</f>
        <v>0</v>
      </c>
      <c r="Q285" s="82"/>
      <c r="R285" s="76" t="s">
        <v>73</v>
      </c>
      <c r="S285" s="13"/>
    </row>
    <row r="286" spans="2:19" x14ac:dyDescent="0.3">
      <c r="B286" s="63" t="s">
        <v>787</v>
      </c>
      <c r="D286" s="135" t="s">
        <v>77</v>
      </c>
      <c r="F286" s="92">
        <f>SUMIFS('II Leitungen und Leitungsab.'!$L$8:$L$1048576,'II Leitungen und Leitungsab.'!$R$8:$R$1048576,F$274,'II Leitungen und Leitungsab.'!$N$8:$N$1048576,$D$274,'II Leitungen und Leitungsab.'!$V$8:$V$1048576,$D286,'II Leitungen und Leitungsab.'!$J$8:$J$1048576,$B$3)</f>
        <v>0</v>
      </c>
      <c r="G286" s="93"/>
      <c r="H286" s="92">
        <f>SUMIFS('II Leitungen und Leitungsab.'!$L$8:$L$1048576,'II Leitungen und Leitungsab.'!$R$8:$R$1048576,H$274,'II Leitungen und Leitungsab.'!$N$8:$N$1048576,$D$274,'II Leitungen und Leitungsab.'!$V$8:$V$1048576,$D286,'II Leitungen und Leitungsab.'!$J$8:$J$1048576,$B$3)</f>
        <v>0</v>
      </c>
      <c r="I286" s="93"/>
      <c r="J286" s="92">
        <f>SUMIFS('II Leitungen und Leitungsab.'!$L$8:$L$1048576,'II Leitungen und Leitungsab.'!$R$8:$R$1048576,J$274,'II Leitungen und Leitungsab.'!$N$8:$N$1048576,$D$274,'II Leitungen und Leitungsab.'!$V$8:$V$1048576,$D286,'II Leitungen und Leitungsab.'!$J$8:$J$1048576,$B$3)</f>
        <v>0</v>
      </c>
      <c r="K286" s="93"/>
      <c r="L286" s="92">
        <f>SUMIFS('II Leitungen und Leitungsab.'!$L$8:$L$1048576,'II Leitungen und Leitungsab.'!$R$8:$R$1048576,L$274,'II Leitungen und Leitungsab.'!$N$8:$N$1048576,$D$274,'II Leitungen und Leitungsab.'!$V$8:$V$1048576,$D286,'II Leitungen und Leitungsab.'!$J$8:$J$1048576,$B$3)</f>
        <v>0</v>
      </c>
      <c r="M286" s="93"/>
      <c r="N286" s="92">
        <f>SUMIFS('II Leitungen und Leitungsab.'!$L$8:$L$1048576,'II Leitungen und Leitungsab.'!$R$8:$R$1048576,N$274,'II Leitungen und Leitungsab.'!$N$8:$N$1048576,$D$274,'II Leitungen und Leitungsab.'!$V$8:$V$1048576,$D286,'II Leitungen und Leitungsab.'!$J$8:$J$1048576,$B$3)</f>
        <v>0</v>
      </c>
      <c r="O286" s="93"/>
      <c r="P286" s="92">
        <f>SUMIFS('II Leitungen und Leitungsab.'!$L$8:$L$1048576,'II Leitungen und Leitungsab.'!$R$8:$R$1048576,P$274,'II Leitungen und Leitungsab.'!$N$8:$N$1048576,$D$274,'II Leitungen und Leitungsab.'!$V$8:$V$1048576,$D286,'II Leitungen und Leitungsab.'!$J$8:$J$1048576,$B$3)</f>
        <v>0</v>
      </c>
      <c r="Q286" s="82"/>
      <c r="R286" s="76" t="s">
        <v>73</v>
      </c>
      <c r="S286" s="13"/>
    </row>
    <row r="287" spans="2:19" x14ac:dyDescent="0.3">
      <c r="B287" s="63" t="s">
        <v>788</v>
      </c>
      <c r="D287" s="135" t="s">
        <v>1201</v>
      </c>
      <c r="F287" s="92">
        <f>SUMIFS('II Leitungen und Leitungsab.'!$X$8:$X$1048576,'II Leitungen und Leitungsab.'!$R$8:$R$1048576,F$274,'II Leitungen und Leitungsab.'!$N$8:$N$1048576,$D$274,'II Leitungen und Leitungsab.'!$V$8:$V$1048576,$D286,'II Leitungen und Leitungsab.'!$J$8:$J$1048576,$B$3)</f>
        <v>0</v>
      </c>
      <c r="G287" s="93"/>
      <c r="H287" s="92">
        <f>SUMIFS('II Leitungen und Leitungsab.'!$X$8:$X$1048576,'II Leitungen und Leitungsab.'!$R$8:$R$1048576,H$274,'II Leitungen und Leitungsab.'!$N$8:$N$1048576,$D$274,'II Leitungen und Leitungsab.'!$V$8:$V$1048576,$D286,'II Leitungen und Leitungsab.'!$J$8:$J$1048576,$B$3)</f>
        <v>0</v>
      </c>
      <c r="I287" s="93"/>
      <c r="J287" s="92">
        <f>SUMIFS('II Leitungen und Leitungsab.'!$X$8:$X$1048576,'II Leitungen und Leitungsab.'!$R$8:$R$1048576,J$274,'II Leitungen und Leitungsab.'!$N$8:$N$1048576,$D$274,'II Leitungen und Leitungsab.'!$V$8:$V$1048576,$D286,'II Leitungen und Leitungsab.'!$J$8:$J$1048576,$B$3)</f>
        <v>0</v>
      </c>
      <c r="K287" s="93"/>
      <c r="L287" s="92">
        <f>SUMIFS('II Leitungen und Leitungsab.'!$X$8:$X$1048576,'II Leitungen und Leitungsab.'!$R$8:$R$1048576,L$274,'II Leitungen und Leitungsab.'!$N$8:$N$1048576,$D$274,'II Leitungen und Leitungsab.'!$V$8:$V$1048576,$D286,'II Leitungen und Leitungsab.'!$J$8:$J$1048576,$B$3)</f>
        <v>0</v>
      </c>
      <c r="M287" s="93"/>
      <c r="N287" s="92">
        <f>SUMIFS('II Leitungen und Leitungsab.'!$X$8:$X$1048576,'II Leitungen und Leitungsab.'!$R$8:$R$1048576,N$274,'II Leitungen und Leitungsab.'!$N$8:$N$1048576,$D$274,'II Leitungen und Leitungsab.'!$V$8:$V$1048576,$D286,'II Leitungen und Leitungsab.'!$J$8:$J$1048576,$B$3)</f>
        <v>0</v>
      </c>
      <c r="O287" s="93"/>
      <c r="P287" s="92">
        <f>SUMIFS('II Leitungen und Leitungsab.'!$X$8:$X$1048576,'II Leitungen und Leitungsab.'!$R$8:$R$1048576,P$274,'II Leitungen und Leitungsab.'!$N$8:$N$1048576,$D$274,'II Leitungen und Leitungsab.'!$V$8:$V$1048576,$D286,'II Leitungen und Leitungsab.'!$J$8:$J$1048576,$B$3)</f>
        <v>0</v>
      </c>
      <c r="Q287" s="82"/>
      <c r="R287" s="76" t="s">
        <v>73</v>
      </c>
      <c r="S287" s="13"/>
    </row>
    <row r="288" spans="2:19" x14ac:dyDescent="0.3">
      <c r="D288" s="135"/>
      <c r="F288" s="47"/>
      <c r="G288" s="43"/>
      <c r="H288" s="47"/>
      <c r="I288" s="43"/>
      <c r="J288" s="43"/>
      <c r="K288" s="43"/>
      <c r="L288" s="43"/>
      <c r="M288" s="43"/>
      <c r="N288" s="43"/>
      <c r="O288" s="43"/>
      <c r="P288" s="43"/>
      <c r="Q288" s="42"/>
      <c r="S288" s="13"/>
    </row>
    <row r="289" spans="2:19" x14ac:dyDescent="0.3">
      <c r="D289" s="135"/>
      <c r="F289" s="44" t="str">
        <f>Listen!$A$2</f>
        <v>HD 4 (&gt; 70 bar)</v>
      </c>
      <c r="G289" s="43"/>
      <c r="H289" s="45" t="str">
        <f>Listen!$A$3</f>
        <v>HD 3 (&gt; 16 bar und ≤ 70 bar)</v>
      </c>
      <c r="I289" s="43"/>
      <c r="J289" s="44" t="str">
        <f>Listen!$A$4</f>
        <v>HD 2 (&gt; 5 bar und ≤ 16 bar)</v>
      </c>
      <c r="K289" s="43"/>
      <c r="L289" s="46" t="str">
        <f>Listen!$A$5</f>
        <v>HD 1 (&gt; 1 bar und ≤ 5 bar)</v>
      </c>
      <c r="M289" s="43"/>
      <c r="N289" s="46" t="str">
        <f>Listen!$A$6</f>
        <v>MD (&gt; 0,1 bar und ≤ 1 bar )</v>
      </c>
      <c r="O289" s="43"/>
      <c r="P289" s="44" t="str">
        <f>Listen!$A$7</f>
        <v>ND (≤ 0,1 bar)</v>
      </c>
      <c r="Q289" s="42"/>
      <c r="S289" s="13"/>
    </row>
    <row r="290" spans="2:19" x14ac:dyDescent="0.3">
      <c r="D290" s="135"/>
      <c r="F290" s="47"/>
      <c r="G290" s="43"/>
      <c r="H290" s="47"/>
      <c r="I290" s="43"/>
      <c r="J290" s="43"/>
      <c r="K290" s="43"/>
      <c r="L290" s="43"/>
      <c r="M290" s="43"/>
      <c r="N290" s="43"/>
      <c r="O290" s="43"/>
      <c r="P290" s="43"/>
      <c r="Q290" s="42"/>
      <c r="S290" s="13"/>
    </row>
    <row r="291" spans="2:19" x14ac:dyDescent="0.3">
      <c r="B291" s="62" t="s">
        <v>789</v>
      </c>
      <c r="D291" s="137" t="s">
        <v>78</v>
      </c>
      <c r="F291" s="92">
        <f>SUM(F186,F188,F190,F192,F199,F201,F203,F205,F212,F214,F216,F218,F225,F227,F229,F231,F233,F235,F242,F244,F246,F248,F250,F252,F259,F261,F263,F265,F267,F269,F276,F278,F280,F282,F284,F286)</f>
        <v>0</v>
      </c>
      <c r="G291" s="93"/>
      <c r="H291" s="92">
        <f>SUM(H186,H188,H190,H192,H199,H201,H203,H205,H212,H214,H216,H218,H225,H227,H229,H231,H233,H235,H242,H244,H246,H248,H250,H252,H259,H261,H263,H265,H267,H269,H276,H278,H280,H282,H284,H286)</f>
        <v>0</v>
      </c>
      <c r="I291" s="93"/>
      <c r="J291" s="92">
        <f>SUM(J186,J188,J190,J192,J199,J201,J203,J205,J212,J214,J216,J218,J225,J227,J229,J231,J233,J235,J242,J244,J246,J248,J250,J252,J259,J261,J263,J265,J267,J269,J276,J278,J280,J282,J284,J286)</f>
        <v>0</v>
      </c>
      <c r="K291" s="93"/>
      <c r="L291" s="92">
        <f>SUM(L186,L188,L190,L192,L199,L201,L203,L205,L212,L214,L216,L218,L225,L227,L229,L231,L233,L235,L242,L244,L246,L248,L250,L252,L259,L261,L263,L265,L267,L269,L276,L278,L280,L282,L284,L286)</f>
        <v>0</v>
      </c>
      <c r="M291" s="93"/>
      <c r="N291" s="92">
        <f>SUM(N186,N188,N190,N192,N199,N201,N203,N205,N212,N214,N216,N218,N225,N227,N229,N231,N233,N235,N242,N244,N246,N248,N250,N252,N259,N261,N263,N265,N267,N269,N276,N278,N280,N282,N284,N286)</f>
        <v>0</v>
      </c>
      <c r="O291" s="93"/>
      <c r="P291" s="92">
        <f>SUM(P186,P188,P190,P192,P199,P201,P203,P205,P212,P214,P216,P218,P225,P227,P229,P231,P233,P235,P242,P244,P246,P248,P250,P252,P259,P261,P263,P265,P267,P269,P276,P278,P280,P282,P284,P286)</f>
        <v>0</v>
      </c>
      <c r="Q291" s="82"/>
      <c r="R291" s="76" t="s">
        <v>73</v>
      </c>
      <c r="S291" s="13"/>
    </row>
    <row r="292" spans="2:19" x14ac:dyDescent="0.3">
      <c r="B292" s="63" t="s">
        <v>790</v>
      </c>
      <c r="D292" s="135" t="s">
        <v>1215</v>
      </c>
      <c r="F292" s="92">
        <f>SUM(F187,F189,F191,F193,F200,F202,F204,F206,F213,F215,F217,F219,F226,F228,F230,F232,F234,F236,F243,F245,F247,F249,F251,F253,F260,F262,F264,F266,F268,F270,F277,F279,F281,F283,F285,F287)</f>
        <v>0</v>
      </c>
      <c r="G292" s="93"/>
      <c r="H292" s="92">
        <f>SUM(H187,H189,H191,H193,H200,H202,H204,H206,H213,H215,H217,H219,H226,H228,H230,H232,H234,H236,H243,H245,H247,H249,H251,H253,H260,H262,H264,H266,H268,H270,H277,H279,H281,H283,H285,H287)</f>
        <v>0</v>
      </c>
      <c r="I292" s="93"/>
      <c r="J292" s="92">
        <f>SUM(J187,J189,J191,J193,J200,J202,J204,J206,J213,J215,J217,J219,J226,J228,J230,J232,J234,J236,J243,J245,J247,J249,J251,J253,J260,J262,J264,J266,J268,J270,J277,J279,J281,J283,J285,J287)</f>
        <v>0</v>
      </c>
      <c r="K292" s="93"/>
      <c r="L292" s="92">
        <f>SUM(L187,L189,L191,L193,L200,L202,L204,L206,L213,L215,L217,L219,L226,L228,L230,L232,L234,L236,L243,L245,L247,L249,L251,L253,L260,L262,L264,L266,L268,L270,L277,L279,L281,L283,L285,L287)</f>
        <v>0</v>
      </c>
      <c r="M292" s="93"/>
      <c r="N292" s="92">
        <f>SUM(N187,N189,N191,N193,N200,N202,N204,N206,N213,N215,N217,N219,N226,N228,N230,N232,N234,N236,N243,N245,N247,N249,N251,N253,N260,N262,N264,N266,N268,N270,N277,N279,N281,N283,N285,N287)</f>
        <v>0</v>
      </c>
      <c r="O292" s="93"/>
      <c r="P292" s="92">
        <f>SUM(P187,P189,P191,P193,P200,P202,P204,P206,P213,P215,P217,P219,P226,P228,P230,P232,P234,P236,P243,P245,P247,P249,P251,P253,P260,P262,P264,P266,P268,P270,P277,P279,P281,P283,P285,P287)</f>
        <v>0</v>
      </c>
      <c r="Q292" s="82"/>
      <c r="R292" s="76" t="s">
        <v>73</v>
      </c>
      <c r="S292" s="13"/>
    </row>
    <row r="293" spans="2:19" x14ac:dyDescent="0.3">
      <c r="B293" s="63" t="s">
        <v>791</v>
      </c>
      <c r="D293" s="135" t="s">
        <v>1216</v>
      </c>
      <c r="F293" s="154"/>
      <c r="G293" s="93"/>
      <c r="H293" s="154"/>
      <c r="I293" s="93"/>
      <c r="J293" s="154"/>
      <c r="K293" s="93"/>
      <c r="L293" s="154"/>
      <c r="M293" s="93"/>
      <c r="N293" s="154"/>
      <c r="O293" s="93"/>
      <c r="P293" s="154"/>
      <c r="Q293" s="82"/>
      <c r="R293" s="76" t="s">
        <v>73</v>
      </c>
      <c r="S293" s="13"/>
    </row>
    <row r="294" spans="2:19" ht="33" x14ac:dyDescent="0.3">
      <c r="B294" s="63" t="s">
        <v>1210</v>
      </c>
      <c r="D294" s="134" t="s">
        <v>1752</v>
      </c>
      <c r="F294" s="154"/>
      <c r="G294" s="93"/>
      <c r="H294" s="154"/>
      <c r="I294" s="93"/>
      <c r="J294" s="154"/>
      <c r="K294" s="93"/>
      <c r="L294" s="154"/>
      <c r="M294" s="93"/>
      <c r="N294" s="154"/>
      <c r="O294" s="93"/>
      <c r="P294" s="154"/>
      <c r="Q294" s="82"/>
      <c r="R294" s="76" t="s">
        <v>73</v>
      </c>
      <c r="S294" s="13"/>
    </row>
    <row r="295" spans="2:19" x14ac:dyDescent="0.3">
      <c r="D295" s="135"/>
      <c r="F295" s="47"/>
      <c r="G295" s="48"/>
      <c r="H295" s="47"/>
      <c r="I295" s="48"/>
      <c r="J295" s="43"/>
      <c r="K295" s="48"/>
      <c r="L295" s="43"/>
      <c r="M295" s="41"/>
      <c r="N295" s="43"/>
      <c r="O295" s="41"/>
      <c r="P295" s="43"/>
      <c r="Q295" s="42"/>
      <c r="S295" s="13"/>
    </row>
    <row r="296" spans="2:19" ht="25.5" x14ac:dyDescent="0.3">
      <c r="B296" s="26">
        <f>B13</f>
        <v>7</v>
      </c>
      <c r="C296" s="5"/>
      <c r="D296" s="4" t="str">
        <f>D13</f>
        <v>Rohrvolumen (Raumvolumen) getrennt nach Leitungsdurchmesserklassen, Materialklassen und Druckbereichen</v>
      </c>
      <c r="E296" s="4"/>
      <c r="F296" s="49"/>
      <c r="G296" s="49"/>
      <c r="H296" s="50"/>
      <c r="I296" s="49"/>
      <c r="J296" s="49"/>
      <c r="K296" s="49"/>
      <c r="L296" s="51"/>
      <c r="M296" s="49"/>
      <c r="N296" s="52"/>
      <c r="O296" s="49"/>
      <c r="P296" s="52"/>
      <c r="Q296" s="51"/>
      <c r="R296" s="40"/>
      <c r="S296" s="13"/>
    </row>
    <row r="297" spans="2:19" x14ac:dyDescent="0.3">
      <c r="F297" s="41"/>
      <c r="G297" s="41"/>
      <c r="H297" s="42"/>
      <c r="I297" s="41"/>
      <c r="J297" s="41"/>
      <c r="K297" s="41"/>
      <c r="L297" s="43"/>
      <c r="M297" s="41"/>
      <c r="N297" s="43"/>
      <c r="O297" s="41"/>
      <c r="P297" s="41"/>
      <c r="Q297" s="42"/>
      <c r="S297" s="13"/>
    </row>
    <row r="298" spans="2:19" x14ac:dyDescent="0.3">
      <c r="B298" s="32" t="s">
        <v>0</v>
      </c>
      <c r="D298" s="64" t="str">
        <f>"Das Ausfüllen der Punkte "&amp;B300&amp;" bis "&amp;B396&amp;" ist nicht notwendig, da sich diese automatisch über die Angaben im Tabellenblatt - II Leitungen und Leitungsab. - ergeben. Es müssen ausschließlich, sofern vorhanden, die Punkte "&amp;B397&amp;" und "&amp;B398&amp;" ausgefüllt werden."</f>
        <v>Das Ausfüllen der Punkte 7.1 bis 7.8.1 ist nicht notwendig, da sich diese automatisch über die Angaben im Tabellenblatt - II Leitungen und Leitungsab. - ergeben. Es müssen ausschließlich, sofern vorhanden, die Punkte 7.8.2 und 7.8.3 ausgefüllt werden.</v>
      </c>
      <c r="F298" s="41"/>
      <c r="G298" s="41"/>
      <c r="H298" s="42"/>
      <c r="I298" s="41"/>
      <c r="J298" s="41"/>
      <c r="K298" s="41"/>
      <c r="L298" s="43"/>
      <c r="M298" s="41"/>
      <c r="N298" s="43"/>
      <c r="O298" s="41"/>
      <c r="P298" s="41"/>
      <c r="Q298" s="42"/>
      <c r="S298" s="13"/>
    </row>
    <row r="299" spans="2:19" x14ac:dyDescent="0.3">
      <c r="D299" s="24"/>
      <c r="F299" s="41"/>
      <c r="G299" s="41"/>
      <c r="H299" s="42"/>
      <c r="I299" s="41"/>
      <c r="J299" s="41"/>
      <c r="K299" s="41"/>
      <c r="L299" s="43"/>
      <c r="M299" s="41"/>
      <c r="N299" s="43"/>
      <c r="O299" s="41"/>
      <c r="P299" s="41"/>
      <c r="Q299" s="42"/>
      <c r="S299" s="13"/>
    </row>
    <row r="300" spans="2:19" x14ac:dyDescent="0.3">
      <c r="B300" s="62" t="s">
        <v>792</v>
      </c>
      <c r="D300" s="137" t="str">
        <f>Listen!$B$2</f>
        <v>Leitungsdurchmesserklasse A (DN: x ≥ 1000 mm)</v>
      </c>
      <c r="F300" s="44" t="str">
        <f>Listen!$A$2</f>
        <v>HD 4 (&gt; 70 bar)</v>
      </c>
      <c r="G300" s="43"/>
      <c r="H300" s="45" t="str">
        <f>Listen!$A$3</f>
        <v>HD 3 (&gt; 16 bar und ≤ 70 bar)</v>
      </c>
      <c r="I300" s="43"/>
      <c r="J300" s="44" t="str">
        <f>Listen!$A$4</f>
        <v>HD 2 (&gt; 5 bar und ≤ 16 bar)</v>
      </c>
      <c r="K300" s="43"/>
      <c r="L300" s="46" t="str">
        <f>Listen!$A$5</f>
        <v>HD 1 (&gt; 1 bar und ≤ 5 bar)</v>
      </c>
      <c r="M300" s="43"/>
      <c r="N300" s="46" t="str">
        <f>Listen!$A$6</f>
        <v>MD (&gt; 0,1 bar und ≤ 1 bar )</v>
      </c>
      <c r="O300" s="43"/>
      <c r="P300" s="44" t="str">
        <f>Listen!$A$7</f>
        <v>ND (≤ 0,1 bar)</v>
      </c>
      <c r="Q300" s="42"/>
      <c r="R300" s="39"/>
      <c r="S300" s="13"/>
    </row>
    <row r="301" spans="2:19" x14ac:dyDescent="0.3">
      <c r="B301" s="25"/>
      <c r="D301" s="137"/>
      <c r="F301" s="44"/>
      <c r="G301" s="41"/>
      <c r="H301" s="45"/>
      <c r="I301" s="41"/>
      <c r="J301" s="44"/>
      <c r="K301" s="41"/>
      <c r="L301" s="46"/>
      <c r="M301" s="41"/>
      <c r="N301" s="46"/>
      <c r="O301" s="41"/>
      <c r="P301" s="44"/>
      <c r="Q301" s="42"/>
      <c r="R301" s="39"/>
      <c r="S301" s="13"/>
    </row>
    <row r="302" spans="2:19" x14ac:dyDescent="0.3">
      <c r="B302" s="63" t="s">
        <v>793</v>
      </c>
      <c r="D302" s="132" t="s">
        <v>72</v>
      </c>
      <c r="F302" s="94">
        <f>SUMIFS('II Leitungen und Leitungsab.'!$Z$8:$Z$1048576,'II Leitungen und Leitungsab.'!$R$8:$R$1048576,F$300,'II Leitungen und Leitungsab.'!$N$8:$N$1048576,$D$300,'II Leitungen und Leitungsab.'!$V$8:$V$1048576,$D302,'II Leitungen und Leitungsab.'!$J$8:$J$1048576,$B$3)</f>
        <v>0</v>
      </c>
      <c r="G302" s="85"/>
      <c r="H302" s="94">
        <f>SUMIFS('II Leitungen und Leitungsab.'!$Z$8:$Z$1048576,'II Leitungen und Leitungsab.'!$R$8:$R$1048576,H$300,'II Leitungen und Leitungsab.'!$N$8:$N$1048576,$D$300,'II Leitungen und Leitungsab.'!$V$8:$V$1048576,$D302,'II Leitungen und Leitungsab.'!$J$8:$J$1048576,$B$3)</f>
        <v>0</v>
      </c>
      <c r="I302" s="85"/>
      <c r="J302" s="94">
        <f>SUMIFS('II Leitungen und Leitungsab.'!$Z$8:$Z$1048576,'II Leitungen und Leitungsab.'!$R$8:$R$1048576,J$300,'II Leitungen und Leitungsab.'!$N$8:$N$1048576,$D$300,'II Leitungen und Leitungsab.'!$V$8:$V$1048576,$D302,'II Leitungen und Leitungsab.'!$J$8:$J$1048576,$B$3)</f>
        <v>0</v>
      </c>
      <c r="K302" s="85"/>
      <c r="L302" s="94">
        <f>SUMIFS('II Leitungen und Leitungsab.'!$Z$8:$Z$1048576,'II Leitungen und Leitungsab.'!$R$8:$R$1048576,L$300,'II Leitungen und Leitungsab.'!$N$8:$N$1048576,$D$300,'II Leitungen und Leitungsab.'!$V$8:$V$1048576,$D302,'II Leitungen und Leitungsab.'!$J$8:$J$1048576,$B$3)</f>
        <v>0</v>
      </c>
      <c r="M302" s="85"/>
      <c r="N302" s="94">
        <f>SUMIFS('II Leitungen und Leitungsab.'!$Z$8:$Z$1048576,'II Leitungen und Leitungsab.'!$R$8:$R$1048576,N$300,'II Leitungen und Leitungsab.'!$N$8:$N$1048576,$D$300,'II Leitungen und Leitungsab.'!$V$8:$V$1048576,$D302,'II Leitungen und Leitungsab.'!$J$8:$J$1048576,$B$3)</f>
        <v>0</v>
      </c>
      <c r="O302" s="85"/>
      <c r="P302" s="94">
        <f>SUMIFS('II Leitungen und Leitungsab.'!$Z$8:$Z$1048576,'II Leitungen und Leitungsab.'!$R$8:$R$1048576,P$300,'II Leitungen und Leitungsab.'!$N$8:$N$1048576,$D$300,'II Leitungen und Leitungsab.'!$V$8:$V$1048576,$D302,'II Leitungen und Leitungsab.'!$J$8:$J$1048576,$B$3)</f>
        <v>0</v>
      </c>
      <c r="Q302" s="82"/>
      <c r="R302" s="76" t="s">
        <v>79</v>
      </c>
      <c r="S302" s="13"/>
    </row>
    <row r="303" spans="2:19" x14ac:dyDescent="0.3">
      <c r="B303" s="63" t="s">
        <v>794</v>
      </c>
      <c r="D303" s="135" t="s">
        <v>1201</v>
      </c>
      <c r="F303" s="94">
        <f>SUMIFS('II Leitungen und Leitungsab.'!$AB$8:$AB$1048576,'II Leitungen und Leitungsab.'!$R$8:$R$1048576,F$300,'II Leitungen und Leitungsab.'!$N$8:$N$1048576,$D$300,'II Leitungen und Leitungsab.'!$V$8:$V$1048576,$D302,'II Leitungen und Leitungsab.'!$J$8:$J$1048576,$B$3)</f>
        <v>0</v>
      </c>
      <c r="G303" s="95"/>
      <c r="H303" s="94">
        <f>SUMIFS('II Leitungen und Leitungsab.'!$AB$8:$AB$1048576,'II Leitungen und Leitungsab.'!$R$8:$R$1048576,H$300,'II Leitungen und Leitungsab.'!$N$8:$N$1048576,$D$300,'II Leitungen und Leitungsab.'!$V$8:$V$1048576,$D302,'II Leitungen und Leitungsab.'!$J$8:$J$1048576,$B$3)</f>
        <v>0</v>
      </c>
      <c r="I303" s="95"/>
      <c r="J303" s="94">
        <f>SUMIFS('II Leitungen und Leitungsab.'!$AB$8:$AB$1048576,'II Leitungen und Leitungsab.'!$R$8:$R$1048576,J$300,'II Leitungen und Leitungsab.'!$N$8:$N$1048576,$D$300,'II Leitungen und Leitungsab.'!$V$8:$V$1048576,$D302,'II Leitungen und Leitungsab.'!$J$8:$J$1048576,$B$3)</f>
        <v>0</v>
      </c>
      <c r="K303" s="95"/>
      <c r="L303" s="94">
        <f>SUMIFS('II Leitungen und Leitungsab.'!$AB$8:$AB$1048576,'II Leitungen und Leitungsab.'!$R$8:$R$1048576,L$300,'II Leitungen und Leitungsab.'!$N$8:$N$1048576,$D$300,'II Leitungen und Leitungsab.'!$V$8:$V$1048576,$D302,'II Leitungen und Leitungsab.'!$J$8:$J$1048576,$B$3)</f>
        <v>0</v>
      </c>
      <c r="M303" s="85"/>
      <c r="N303" s="94">
        <f>SUMIFS('II Leitungen und Leitungsab.'!$AB$8:$AB$1048576,'II Leitungen und Leitungsab.'!$R$8:$R$1048576,N$300,'II Leitungen und Leitungsab.'!$N$8:$N$1048576,$D$300,'II Leitungen und Leitungsab.'!$V$8:$V$1048576,$D302,'II Leitungen und Leitungsab.'!$J$8:$J$1048576,$B$3)</f>
        <v>0</v>
      </c>
      <c r="O303" s="85"/>
      <c r="P303" s="94">
        <f>SUMIFS('II Leitungen und Leitungsab.'!$AB$8:$AB$1048576,'II Leitungen und Leitungsab.'!$R$8:$R$1048576,P$300,'II Leitungen und Leitungsab.'!$N$8:$N$1048576,$D$300,'II Leitungen und Leitungsab.'!$V$8:$V$1048576,$D302,'II Leitungen und Leitungsab.'!$J$8:$J$1048576,$B$3)</f>
        <v>0</v>
      </c>
      <c r="Q303" s="82"/>
      <c r="R303" s="76" t="s">
        <v>79</v>
      </c>
      <c r="S303" s="13"/>
    </row>
    <row r="304" spans="2:19" x14ac:dyDescent="0.3">
      <c r="B304" s="63" t="s">
        <v>795</v>
      </c>
      <c r="D304" s="132" t="s">
        <v>74</v>
      </c>
      <c r="F304" s="94">
        <f>SUMIFS('II Leitungen und Leitungsab.'!$Z$8:$Z$1048576,'II Leitungen und Leitungsab.'!$R$8:$R$1048576,F$300,'II Leitungen und Leitungsab.'!$N$8:$N$1048576,$D$300,'II Leitungen und Leitungsab.'!$V$8:$V$1048576,$D304,'II Leitungen und Leitungsab.'!$J$8:$J$1048576,$B$3)</f>
        <v>0</v>
      </c>
      <c r="G304" s="95"/>
      <c r="H304" s="94">
        <f>SUMIFS('II Leitungen und Leitungsab.'!$Z$8:$Z$1048576,'II Leitungen und Leitungsab.'!$R$8:$R$1048576,H$300,'II Leitungen und Leitungsab.'!$N$8:$N$1048576,$D$300,'II Leitungen und Leitungsab.'!$V$8:$V$1048576,$D304,'II Leitungen und Leitungsab.'!$J$8:$J$1048576,$B$3)</f>
        <v>0</v>
      </c>
      <c r="I304" s="95"/>
      <c r="J304" s="94">
        <f>SUMIFS('II Leitungen und Leitungsab.'!$Z$8:$Z$1048576,'II Leitungen und Leitungsab.'!$R$8:$R$1048576,J$300,'II Leitungen und Leitungsab.'!$N$8:$N$1048576,$D$300,'II Leitungen und Leitungsab.'!$V$8:$V$1048576,$D304,'II Leitungen und Leitungsab.'!$J$8:$J$1048576,$B$3)</f>
        <v>0</v>
      </c>
      <c r="K304" s="95"/>
      <c r="L304" s="94">
        <f>SUMIFS('II Leitungen und Leitungsab.'!$Z$8:$Z$1048576,'II Leitungen und Leitungsab.'!$R$8:$R$1048576,L$300,'II Leitungen und Leitungsab.'!$N$8:$N$1048576,$D$300,'II Leitungen und Leitungsab.'!$V$8:$V$1048576,$D304,'II Leitungen und Leitungsab.'!$J$8:$J$1048576,$B$3)</f>
        <v>0</v>
      </c>
      <c r="M304" s="85"/>
      <c r="N304" s="94">
        <f>SUMIFS('II Leitungen und Leitungsab.'!$Z$8:$Z$1048576,'II Leitungen und Leitungsab.'!$R$8:$R$1048576,N$300,'II Leitungen und Leitungsab.'!$N$8:$N$1048576,$D$300,'II Leitungen und Leitungsab.'!$V$8:$V$1048576,$D304,'II Leitungen und Leitungsab.'!$J$8:$J$1048576,$B$3)</f>
        <v>0</v>
      </c>
      <c r="O304" s="85"/>
      <c r="P304" s="94">
        <f>SUMIFS('II Leitungen und Leitungsab.'!$Z$8:$Z$1048576,'II Leitungen und Leitungsab.'!$R$8:$R$1048576,P$300,'II Leitungen und Leitungsab.'!$N$8:$N$1048576,$D$300,'II Leitungen und Leitungsab.'!$V$8:$V$1048576,$D304,'II Leitungen und Leitungsab.'!$J$8:$J$1048576,$B$3)</f>
        <v>0</v>
      </c>
      <c r="Q304" s="82"/>
      <c r="R304" s="76" t="s">
        <v>79</v>
      </c>
      <c r="S304" s="13"/>
    </row>
    <row r="305" spans="2:19" x14ac:dyDescent="0.3">
      <c r="B305" s="63" t="s">
        <v>796</v>
      </c>
      <c r="D305" s="135" t="s">
        <v>1201</v>
      </c>
      <c r="F305" s="94">
        <f>SUMIFS('II Leitungen und Leitungsab.'!$AB$8:$AB$1048576,'II Leitungen und Leitungsab.'!$R$8:$R$1048576,F$300,'II Leitungen und Leitungsab.'!$N$8:$N$1048576,$D$300,'II Leitungen und Leitungsab.'!$V$8:$V$1048576,$D304,'II Leitungen und Leitungsab.'!$J$8:$J$1048576,$B$3)</f>
        <v>0</v>
      </c>
      <c r="G305" s="95"/>
      <c r="H305" s="94">
        <f>SUMIFS('II Leitungen und Leitungsab.'!$AB$8:$AB$1048576,'II Leitungen und Leitungsab.'!$R$8:$R$1048576,H$300,'II Leitungen und Leitungsab.'!$N$8:$N$1048576,$D$300,'II Leitungen und Leitungsab.'!$V$8:$V$1048576,$D304,'II Leitungen und Leitungsab.'!$J$8:$J$1048576,$B$3)</f>
        <v>0</v>
      </c>
      <c r="I305" s="95"/>
      <c r="J305" s="94">
        <f>SUMIFS('II Leitungen und Leitungsab.'!$AB$8:$AB$1048576,'II Leitungen und Leitungsab.'!$R$8:$R$1048576,J$300,'II Leitungen und Leitungsab.'!$N$8:$N$1048576,$D$300,'II Leitungen und Leitungsab.'!$V$8:$V$1048576,$D304,'II Leitungen und Leitungsab.'!$J$8:$J$1048576,$B$3)</f>
        <v>0</v>
      </c>
      <c r="K305" s="95"/>
      <c r="L305" s="94">
        <f>SUMIFS('II Leitungen und Leitungsab.'!$AB$8:$AB$1048576,'II Leitungen und Leitungsab.'!$R$8:$R$1048576,L$300,'II Leitungen und Leitungsab.'!$N$8:$N$1048576,$D$300,'II Leitungen und Leitungsab.'!$V$8:$V$1048576,$D304,'II Leitungen und Leitungsab.'!$J$8:$J$1048576,$B$3)</f>
        <v>0</v>
      </c>
      <c r="M305" s="85"/>
      <c r="N305" s="94">
        <f>SUMIFS('II Leitungen und Leitungsab.'!$AB$8:$AB$1048576,'II Leitungen und Leitungsab.'!$R$8:$R$1048576,N$300,'II Leitungen und Leitungsab.'!$N$8:$N$1048576,$D$300,'II Leitungen und Leitungsab.'!$V$8:$V$1048576,$D304,'II Leitungen und Leitungsab.'!$J$8:$J$1048576,$B$3)</f>
        <v>0</v>
      </c>
      <c r="O305" s="85"/>
      <c r="P305" s="94">
        <f>SUMIFS('II Leitungen und Leitungsab.'!$AB$8:$AB$1048576,'II Leitungen und Leitungsab.'!$R$8:$R$1048576,P$300,'II Leitungen und Leitungsab.'!$N$8:$N$1048576,$D$300,'II Leitungen und Leitungsab.'!$V$8:$V$1048576,$D304,'II Leitungen und Leitungsab.'!$J$8:$J$1048576,$B$3)</f>
        <v>0</v>
      </c>
      <c r="Q305" s="82"/>
      <c r="R305" s="76" t="s">
        <v>79</v>
      </c>
      <c r="S305" s="13"/>
    </row>
    <row r="306" spans="2:19" x14ac:dyDescent="0.3">
      <c r="B306" s="63" t="s">
        <v>797</v>
      </c>
      <c r="D306" s="132" t="s">
        <v>75</v>
      </c>
      <c r="F306" s="94">
        <f>SUMIFS('II Leitungen und Leitungsab.'!$Z$8:$Z$1048576,'II Leitungen und Leitungsab.'!$R$8:$R$1048576,F$300,'II Leitungen und Leitungsab.'!$N$8:$N$1048576,$D$300,'II Leitungen und Leitungsab.'!$V$8:$V$1048576,$D306,'II Leitungen und Leitungsab.'!$J$8:$J$1048576,$B$3)</f>
        <v>0</v>
      </c>
      <c r="G306" s="95"/>
      <c r="H306" s="94">
        <f>SUMIFS('II Leitungen und Leitungsab.'!$Z$8:$Z$1048576,'II Leitungen und Leitungsab.'!$R$8:$R$1048576,H$300,'II Leitungen und Leitungsab.'!$N$8:$N$1048576,$D$300,'II Leitungen und Leitungsab.'!$V$8:$V$1048576,$D306,'II Leitungen und Leitungsab.'!$J$8:$J$1048576,$B$3)</f>
        <v>0</v>
      </c>
      <c r="I306" s="95"/>
      <c r="J306" s="94">
        <f>SUMIFS('II Leitungen und Leitungsab.'!$Z$8:$Z$1048576,'II Leitungen und Leitungsab.'!$R$8:$R$1048576,J$300,'II Leitungen und Leitungsab.'!$N$8:$N$1048576,$D$300,'II Leitungen und Leitungsab.'!$V$8:$V$1048576,$D306,'II Leitungen und Leitungsab.'!$J$8:$J$1048576,$B$3)</f>
        <v>0</v>
      </c>
      <c r="K306" s="95"/>
      <c r="L306" s="94">
        <f>SUMIFS('II Leitungen und Leitungsab.'!$Z$8:$Z$1048576,'II Leitungen und Leitungsab.'!$R$8:$R$1048576,L$300,'II Leitungen und Leitungsab.'!$N$8:$N$1048576,$D$300,'II Leitungen und Leitungsab.'!$V$8:$V$1048576,$D306,'II Leitungen und Leitungsab.'!$J$8:$J$1048576,$B$3)</f>
        <v>0</v>
      </c>
      <c r="M306" s="85"/>
      <c r="N306" s="94">
        <f>SUMIFS('II Leitungen und Leitungsab.'!$Z$8:$Z$1048576,'II Leitungen und Leitungsab.'!$R$8:$R$1048576,N$300,'II Leitungen und Leitungsab.'!$N$8:$N$1048576,$D$300,'II Leitungen und Leitungsab.'!$V$8:$V$1048576,$D306,'II Leitungen und Leitungsab.'!$J$8:$J$1048576,$B$3)</f>
        <v>0</v>
      </c>
      <c r="O306" s="85"/>
      <c r="P306" s="94">
        <f>SUMIFS('II Leitungen und Leitungsab.'!$Z$8:$Z$1048576,'II Leitungen und Leitungsab.'!$R$8:$R$1048576,P$300,'II Leitungen und Leitungsab.'!$N$8:$N$1048576,$D$300,'II Leitungen und Leitungsab.'!$V$8:$V$1048576,$D306,'II Leitungen und Leitungsab.'!$J$8:$J$1048576,$B$3)</f>
        <v>0</v>
      </c>
      <c r="Q306" s="82"/>
      <c r="R306" s="76" t="s">
        <v>79</v>
      </c>
      <c r="S306" s="13"/>
    </row>
    <row r="307" spans="2:19" x14ac:dyDescent="0.3">
      <c r="B307" s="63" t="s">
        <v>798</v>
      </c>
      <c r="D307" s="135" t="s">
        <v>1201</v>
      </c>
      <c r="F307" s="94">
        <f>SUMIFS('II Leitungen und Leitungsab.'!$AB$8:$AB$1048576,'II Leitungen und Leitungsab.'!$R$8:$R$1048576,F$300,'II Leitungen und Leitungsab.'!$N$8:$N$1048576,$D$300,'II Leitungen und Leitungsab.'!$V$8:$V$1048576,$D306,'II Leitungen und Leitungsab.'!$J$8:$J$1048576,$B$3)</f>
        <v>0</v>
      </c>
      <c r="G307" s="95"/>
      <c r="H307" s="94">
        <f>SUMIFS('II Leitungen und Leitungsab.'!$AB$8:$AB$1048576,'II Leitungen und Leitungsab.'!$R$8:$R$1048576,H$300,'II Leitungen und Leitungsab.'!$N$8:$N$1048576,$D$300,'II Leitungen und Leitungsab.'!$V$8:$V$1048576,$D306,'II Leitungen und Leitungsab.'!$J$8:$J$1048576,$B$3)</f>
        <v>0</v>
      </c>
      <c r="I307" s="95"/>
      <c r="J307" s="94">
        <f>SUMIFS('II Leitungen und Leitungsab.'!$AB$8:$AB$1048576,'II Leitungen und Leitungsab.'!$R$8:$R$1048576,J$300,'II Leitungen und Leitungsab.'!$N$8:$N$1048576,$D$300,'II Leitungen und Leitungsab.'!$V$8:$V$1048576,$D306,'II Leitungen und Leitungsab.'!$J$8:$J$1048576,$B$3)</f>
        <v>0</v>
      </c>
      <c r="K307" s="95"/>
      <c r="L307" s="94">
        <f>SUMIFS('II Leitungen und Leitungsab.'!$AB$8:$AB$1048576,'II Leitungen und Leitungsab.'!$R$8:$R$1048576,L$300,'II Leitungen und Leitungsab.'!$N$8:$N$1048576,$D$300,'II Leitungen und Leitungsab.'!$V$8:$V$1048576,$D306,'II Leitungen und Leitungsab.'!$J$8:$J$1048576,$B$3)</f>
        <v>0</v>
      </c>
      <c r="M307" s="85"/>
      <c r="N307" s="94">
        <f>SUMIFS('II Leitungen und Leitungsab.'!$AB$8:$AB$1048576,'II Leitungen und Leitungsab.'!$R$8:$R$1048576,N$300,'II Leitungen und Leitungsab.'!$N$8:$N$1048576,$D$300,'II Leitungen und Leitungsab.'!$V$8:$V$1048576,$D306,'II Leitungen und Leitungsab.'!$J$8:$J$1048576,$B$3)</f>
        <v>0</v>
      </c>
      <c r="O307" s="85"/>
      <c r="P307" s="94">
        <f>SUMIFS('II Leitungen und Leitungsab.'!$AB$8:$AB$1048576,'II Leitungen und Leitungsab.'!$R$8:$R$1048576,P$300,'II Leitungen und Leitungsab.'!$N$8:$N$1048576,$D$300,'II Leitungen und Leitungsab.'!$V$8:$V$1048576,$D306,'II Leitungen und Leitungsab.'!$J$8:$J$1048576,$B$3)</f>
        <v>0</v>
      </c>
      <c r="Q307" s="82"/>
      <c r="R307" s="76" t="s">
        <v>79</v>
      </c>
      <c r="S307" s="13"/>
    </row>
    <row r="308" spans="2:19" x14ac:dyDescent="0.3">
      <c r="B308" s="63" t="s">
        <v>799</v>
      </c>
      <c r="D308" s="132" t="s">
        <v>76</v>
      </c>
      <c r="F308" s="94">
        <f>SUMIFS('II Leitungen und Leitungsab.'!$Z$8:$Z$1048576,'II Leitungen und Leitungsab.'!$R$8:$R$1048576,F$300,'II Leitungen und Leitungsab.'!$N$8:$N$1048576,$D$300,'II Leitungen und Leitungsab.'!$V$8:$V$1048576,$D308,'II Leitungen und Leitungsab.'!$J$8:$J$1048576,$B$3)</f>
        <v>0</v>
      </c>
      <c r="G308" s="95"/>
      <c r="H308" s="94">
        <f>SUMIFS('II Leitungen und Leitungsab.'!$Z$8:$Z$1048576,'II Leitungen und Leitungsab.'!$R$8:$R$1048576,H$300,'II Leitungen und Leitungsab.'!$N$8:$N$1048576,$D$300,'II Leitungen und Leitungsab.'!$V$8:$V$1048576,$D308,'II Leitungen und Leitungsab.'!$J$8:$J$1048576,$B$3)</f>
        <v>0</v>
      </c>
      <c r="I308" s="95"/>
      <c r="J308" s="94">
        <f>SUMIFS('II Leitungen und Leitungsab.'!$Z$8:$Z$1048576,'II Leitungen und Leitungsab.'!$R$8:$R$1048576,J$300,'II Leitungen und Leitungsab.'!$N$8:$N$1048576,$D$300,'II Leitungen und Leitungsab.'!$V$8:$V$1048576,$D308,'II Leitungen und Leitungsab.'!$J$8:$J$1048576,$B$3)</f>
        <v>0</v>
      </c>
      <c r="K308" s="95"/>
      <c r="L308" s="94">
        <f>SUMIFS('II Leitungen und Leitungsab.'!$Z$8:$Z$1048576,'II Leitungen und Leitungsab.'!$R$8:$R$1048576,L$300,'II Leitungen und Leitungsab.'!$N$8:$N$1048576,$D$300,'II Leitungen und Leitungsab.'!$V$8:$V$1048576,$D308,'II Leitungen und Leitungsab.'!$J$8:$J$1048576,$B$3)</f>
        <v>0</v>
      </c>
      <c r="M308" s="85"/>
      <c r="N308" s="94">
        <f>SUMIFS('II Leitungen und Leitungsab.'!$Z$8:$Z$1048576,'II Leitungen und Leitungsab.'!$R$8:$R$1048576,N$300,'II Leitungen und Leitungsab.'!$N$8:$N$1048576,$D$300,'II Leitungen und Leitungsab.'!$V$8:$V$1048576,$D308,'II Leitungen und Leitungsab.'!$J$8:$J$1048576,$B$3)</f>
        <v>0</v>
      </c>
      <c r="O308" s="85"/>
      <c r="P308" s="94">
        <f>SUMIFS('II Leitungen und Leitungsab.'!$Z$8:$Z$1048576,'II Leitungen und Leitungsab.'!$R$8:$R$1048576,P$300,'II Leitungen und Leitungsab.'!$N$8:$N$1048576,$D$300,'II Leitungen und Leitungsab.'!$V$8:$V$1048576,$D308,'II Leitungen und Leitungsab.'!$J$8:$J$1048576,$B$3)</f>
        <v>0</v>
      </c>
      <c r="Q308" s="82"/>
      <c r="R308" s="76" t="s">
        <v>79</v>
      </c>
      <c r="S308" s="13"/>
    </row>
    <row r="309" spans="2:19" x14ac:dyDescent="0.3">
      <c r="B309" s="63" t="s">
        <v>800</v>
      </c>
      <c r="D309" s="135" t="s">
        <v>1201</v>
      </c>
      <c r="F309" s="94">
        <f>SUMIFS('II Leitungen und Leitungsab.'!$AB$8:$AB$1048576,'II Leitungen und Leitungsab.'!$R$8:$R$1048576,F$300,'II Leitungen und Leitungsab.'!$N$8:$N$1048576,$D$300,'II Leitungen und Leitungsab.'!$V$8:$V$1048576,$D308,'II Leitungen und Leitungsab.'!$J$8:$J$1048576,$B$3)</f>
        <v>0</v>
      </c>
      <c r="G309" s="95"/>
      <c r="H309" s="94">
        <f>SUMIFS('II Leitungen und Leitungsab.'!$AB$8:$AB$1048576,'II Leitungen und Leitungsab.'!$R$8:$R$1048576,H$300,'II Leitungen und Leitungsab.'!$N$8:$N$1048576,$D$300,'II Leitungen und Leitungsab.'!$V$8:$V$1048576,$D308,'II Leitungen und Leitungsab.'!$J$8:$J$1048576,$B$3)</f>
        <v>0</v>
      </c>
      <c r="I309" s="95"/>
      <c r="J309" s="94">
        <f>SUMIFS('II Leitungen und Leitungsab.'!$AB$8:$AB$1048576,'II Leitungen und Leitungsab.'!$R$8:$R$1048576,J$300,'II Leitungen und Leitungsab.'!$N$8:$N$1048576,$D$300,'II Leitungen und Leitungsab.'!$V$8:$V$1048576,$D308,'II Leitungen und Leitungsab.'!$J$8:$J$1048576,$B$3)</f>
        <v>0</v>
      </c>
      <c r="K309" s="95"/>
      <c r="L309" s="94">
        <f>SUMIFS('II Leitungen und Leitungsab.'!$AB$8:$AB$1048576,'II Leitungen und Leitungsab.'!$R$8:$R$1048576,L$300,'II Leitungen und Leitungsab.'!$N$8:$N$1048576,$D$300,'II Leitungen und Leitungsab.'!$V$8:$V$1048576,$D308,'II Leitungen und Leitungsab.'!$J$8:$J$1048576,$B$3)</f>
        <v>0</v>
      </c>
      <c r="M309" s="85"/>
      <c r="N309" s="94">
        <f>SUMIFS('II Leitungen und Leitungsab.'!$AB$8:$AB$1048576,'II Leitungen und Leitungsab.'!$R$8:$R$1048576,N$300,'II Leitungen und Leitungsab.'!$N$8:$N$1048576,$D$300,'II Leitungen und Leitungsab.'!$V$8:$V$1048576,$D308,'II Leitungen und Leitungsab.'!$J$8:$J$1048576,$B$3)</f>
        <v>0</v>
      </c>
      <c r="O309" s="85"/>
      <c r="P309" s="94">
        <f>SUMIFS('II Leitungen und Leitungsab.'!$AB$8:$AB$1048576,'II Leitungen und Leitungsab.'!$R$8:$R$1048576,P$300,'II Leitungen und Leitungsab.'!$N$8:$N$1048576,$D$300,'II Leitungen und Leitungsab.'!$V$8:$V$1048576,$D308,'II Leitungen und Leitungsab.'!$J$8:$J$1048576,$B$3)</f>
        <v>0</v>
      </c>
      <c r="Q309" s="82"/>
      <c r="R309" s="76" t="s">
        <v>79</v>
      </c>
      <c r="S309" s="13"/>
    </row>
    <row r="310" spans="2:19" x14ac:dyDescent="0.3">
      <c r="D310" s="132"/>
      <c r="F310" s="41"/>
      <c r="G310" s="41"/>
      <c r="H310" s="42"/>
      <c r="I310" s="41"/>
      <c r="J310" s="41"/>
      <c r="K310" s="41"/>
      <c r="L310" s="43"/>
      <c r="M310" s="41"/>
      <c r="N310" s="43"/>
      <c r="O310" s="41"/>
      <c r="P310" s="41"/>
      <c r="Q310" s="42"/>
      <c r="S310" s="13"/>
    </row>
    <row r="311" spans="2:19" x14ac:dyDescent="0.3">
      <c r="B311" s="62" t="s">
        <v>801</v>
      </c>
      <c r="D311" s="137" t="str">
        <f>Listen!$B$3</f>
        <v>Leitungsdurchmesserklasse B (DN: 700 mm ≤ x &lt; 1000 mm)</v>
      </c>
      <c r="F311" s="44" t="str">
        <f>Listen!$A$2</f>
        <v>HD 4 (&gt; 70 bar)</v>
      </c>
      <c r="G311" s="43"/>
      <c r="H311" s="45" t="str">
        <f>Listen!$A$3</f>
        <v>HD 3 (&gt; 16 bar und ≤ 70 bar)</v>
      </c>
      <c r="I311" s="43"/>
      <c r="J311" s="44" t="str">
        <f>Listen!$A$4</f>
        <v>HD 2 (&gt; 5 bar und ≤ 16 bar)</v>
      </c>
      <c r="K311" s="43"/>
      <c r="L311" s="46" t="str">
        <f>Listen!$A$5</f>
        <v>HD 1 (&gt; 1 bar und ≤ 5 bar)</v>
      </c>
      <c r="M311" s="43"/>
      <c r="N311" s="46" t="str">
        <f>Listen!$A$6</f>
        <v>MD (&gt; 0,1 bar und ≤ 1 bar )</v>
      </c>
      <c r="O311" s="43"/>
      <c r="P311" s="44" t="str">
        <f>Listen!$A$7</f>
        <v>ND (≤ 0,1 bar)</v>
      </c>
      <c r="Q311" s="42"/>
      <c r="R311" s="39"/>
      <c r="S311" s="13"/>
    </row>
    <row r="312" spans="2:19" x14ac:dyDescent="0.3">
      <c r="B312" s="25"/>
      <c r="D312" s="137"/>
      <c r="F312" s="44"/>
      <c r="G312" s="41"/>
      <c r="H312" s="45"/>
      <c r="I312" s="41"/>
      <c r="J312" s="44"/>
      <c r="K312" s="41"/>
      <c r="L312" s="46"/>
      <c r="M312" s="41"/>
      <c r="N312" s="46"/>
      <c r="O312" s="41"/>
      <c r="P312" s="44"/>
      <c r="Q312" s="42"/>
      <c r="R312" s="39"/>
      <c r="S312" s="13"/>
    </row>
    <row r="313" spans="2:19" x14ac:dyDescent="0.3">
      <c r="B313" s="63" t="s">
        <v>802</v>
      </c>
      <c r="D313" s="132" t="s">
        <v>72</v>
      </c>
      <c r="F313" s="94">
        <f>SUMIFS('II Leitungen und Leitungsab.'!$Z$8:$Z$1048576,'II Leitungen und Leitungsab.'!$R$8:$R$1048576,F$311,'II Leitungen und Leitungsab.'!$N$8:$N$1048576,$D$311,'II Leitungen und Leitungsab.'!$V$8:$V$1048576,$D313,'II Leitungen und Leitungsab.'!$J$8:$J$1048576,$B$3)</f>
        <v>0</v>
      </c>
      <c r="G313" s="85"/>
      <c r="H313" s="94">
        <f>SUMIFS('II Leitungen und Leitungsab.'!$Z$8:$Z$1048576,'II Leitungen und Leitungsab.'!$R$8:$R$1048576,H$311,'II Leitungen und Leitungsab.'!$N$8:$N$1048576,$D$311,'II Leitungen und Leitungsab.'!$V$8:$V$1048576,$D313,'II Leitungen und Leitungsab.'!$J$8:$J$1048576,$B$3)</f>
        <v>0</v>
      </c>
      <c r="I313" s="85"/>
      <c r="J313" s="94">
        <f>SUMIFS('II Leitungen und Leitungsab.'!$Z$8:$Z$1048576,'II Leitungen und Leitungsab.'!$R$8:$R$1048576,J$311,'II Leitungen und Leitungsab.'!$N$8:$N$1048576,$D$311,'II Leitungen und Leitungsab.'!$V$8:$V$1048576,$D313,'II Leitungen und Leitungsab.'!$J$8:$J$1048576,$B$3)</f>
        <v>0</v>
      </c>
      <c r="K313" s="85"/>
      <c r="L313" s="94">
        <f>SUMIFS('II Leitungen und Leitungsab.'!$Z$8:$Z$1048576,'II Leitungen und Leitungsab.'!$R$8:$R$1048576,L$311,'II Leitungen und Leitungsab.'!$N$8:$N$1048576,$D$311,'II Leitungen und Leitungsab.'!$V$8:$V$1048576,$D313,'II Leitungen und Leitungsab.'!$J$8:$J$1048576,$B$3)</f>
        <v>0</v>
      </c>
      <c r="M313" s="85"/>
      <c r="N313" s="94">
        <f>SUMIFS('II Leitungen und Leitungsab.'!$Z$8:$Z$1048576,'II Leitungen und Leitungsab.'!$R$8:$R$1048576,N$311,'II Leitungen und Leitungsab.'!$N$8:$N$1048576,$D$311,'II Leitungen und Leitungsab.'!$V$8:$V$1048576,$D313,'II Leitungen und Leitungsab.'!$J$8:$J$1048576,$B$3)</f>
        <v>0</v>
      </c>
      <c r="O313" s="85"/>
      <c r="P313" s="94">
        <f>SUMIFS('II Leitungen und Leitungsab.'!$Z$8:$Z$1048576,'II Leitungen und Leitungsab.'!$R$8:$R$1048576,P$311,'II Leitungen und Leitungsab.'!$N$8:$N$1048576,$D$311,'II Leitungen und Leitungsab.'!$V$8:$V$1048576,$D313,'II Leitungen und Leitungsab.'!$J$8:$J$1048576,$B$3)</f>
        <v>0</v>
      </c>
      <c r="Q313" s="82"/>
      <c r="R313" s="76" t="s">
        <v>79</v>
      </c>
      <c r="S313" s="74"/>
    </row>
    <row r="314" spans="2:19" x14ac:dyDescent="0.3">
      <c r="B314" s="63" t="s">
        <v>803</v>
      </c>
      <c r="D314" s="135" t="s">
        <v>1201</v>
      </c>
      <c r="F314" s="94">
        <f>SUMIFS('II Leitungen und Leitungsab.'!$AB$8:$AB$1048576,'II Leitungen und Leitungsab.'!$R$8:$R$1048576,F$311,'II Leitungen und Leitungsab.'!$N$8:$N$1048576,$D$311,'II Leitungen und Leitungsab.'!$V$8:$V$1048576,$D313,'II Leitungen und Leitungsab.'!$J$8:$J$1048576,$B$3)</f>
        <v>0</v>
      </c>
      <c r="G314" s="95"/>
      <c r="H314" s="94">
        <f>SUMIFS('II Leitungen und Leitungsab.'!$AB$8:$AB$1048576,'II Leitungen und Leitungsab.'!$R$8:$R$1048576,H$311,'II Leitungen und Leitungsab.'!$N$8:$N$1048576,$D$311,'II Leitungen und Leitungsab.'!$V$8:$V$1048576,$D313,'II Leitungen und Leitungsab.'!$J$8:$J$1048576,$B$3)</f>
        <v>0</v>
      </c>
      <c r="I314" s="95"/>
      <c r="J314" s="94">
        <f>SUMIFS('II Leitungen und Leitungsab.'!$AB$8:$AB$1048576,'II Leitungen und Leitungsab.'!$R$8:$R$1048576,J$311,'II Leitungen und Leitungsab.'!$N$8:$N$1048576,$D$311,'II Leitungen und Leitungsab.'!$V$8:$V$1048576,$D313,'II Leitungen und Leitungsab.'!$J$8:$J$1048576,$B$3)</f>
        <v>0</v>
      </c>
      <c r="K314" s="95"/>
      <c r="L314" s="94">
        <f>SUMIFS('II Leitungen und Leitungsab.'!$AB$8:$AB$1048576,'II Leitungen und Leitungsab.'!$R$8:$R$1048576,L$311,'II Leitungen und Leitungsab.'!$N$8:$N$1048576,$D$311,'II Leitungen und Leitungsab.'!$V$8:$V$1048576,$D313,'II Leitungen und Leitungsab.'!$J$8:$J$1048576,$B$3)</f>
        <v>0</v>
      </c>
      <c r="M314" s="85"/>
      <c r="N314" s="94">
        <f>SUMIFS('II Leitungen und Leitungsab.'!$AB$8:$AB$1048576,'II Leitungen und Leitungsab.'!$R$8:$R$1048576,N$311,'II Leitungen und Leitungsab.'!$N$8:$N$1048576,$D$311,'II Leitungen und Leitungsab.'!$V$8:$V$1048576,$D313,'II Leitungen und Leitungsab.'!$J$8:$J$1048576,$B$3)</f>
        <v>0</v>
      </c>
      <c r="O314" s="85"/>
      <c r="P314" s="94">
        <f>SUMIFS('II Leitungen und Leitungsab.'!$AB$8:$AB$1048576,'II Leitungen und Leitungsab.'!$R$8:$R$1048576,P$311,'II Leitungen und Leitungsab.'!$N$8:$N$1048576,$D$311,'II Leitungen und Leitungsab.'!$V$8:$V$1048576,$D313,'II Leitungen und Leitungsab.'!$J$8:$J$1048576,$B$3)</f>
        <v>0</v>
      </c>
      <c r="Q314" s="82"/>
      <c r="R314" s="76" t="s">
        <v>79</v>
      </c>
      <c r="S314" s="74"/>
    </row>
    <row r="315" spans="2:19" x14ac:dyDescent="0.3">
      <c r="B315" s="63" t="s">
        <v>804</v>
      </c>
      <c r="D315" s="132" t="s">
        <v>74</v>
      </c>
      <c r="F315" s="94">
        <f>SUMIFS('II Leitungen und Leitungsab.'!$Z$8:$Z$1048576,'II Leitungen und Leitungsab.'!$R$8:$R$1048576,F$311,'II Leitungen und Leitungsab.'!$N$8:$N$1048576,$D$311,'II Leitungen und Leitungsab.'!$V$8:$V$1048576,$D315,'II Leitungen und Leitungsab.'!$J$8:$J$1048576,$B$3)</f>
        <v>0</v>
      </c>
      <c r="G315" s="95"/>
      <c r="H315" s="94">
        <f>SUMIFS('II Leitungen und Leitungsab.'!$Z$8:$Z$1048576,'II Leitungen und Leitungsab.'!$R$8:$R$1048576,H$311,'II Leitungen und Leitungsab.'!$N$8:$N$1048576,$D$311,'II Leitungen und Leitungsab.'!$V$8:$V$1048576,$D315,'II Leitungen und Leitungsab.'!$J$8:$J$1048576,$B$3)</f>
        <v>0</v>
      </c>
      <c r="I315" s="95"/>
      <c r="J315" s="94">
        <f>SUMIFS('II Leitungen und Leitungsab.'!$Z$8:$Z$1048576,'II Leitungen und Leitungsab.'!$R$8:$R$1048576,J$311,'II Leitungen und Leitungsab.'!$N$8:$N$1048576,$D$311,'II Leitungen und Leitungsab.'!$V$8:$V$1048576,$D315,'II Leitungen und Leitungsab.'!$J$8:$J$1048576,$B$3)</f>
        <v>0</v>
      </c>
      <c r="K315" s="95"/>
      <c r="L315" s="94">
        <f>SUMIFS('II Leitungen und Leitungsab.'!$Z$8:$Z$1048576,'II Leitungen und Leitungsab.'!$R$8:$R$1048576,L$311,'II Leitungen und Leitungsab.'!$N$8:$N$1048576,$D$311,'II Leitungen und Leitungsab.'!$V$8:$V$1048576,$D315,'II Leitungen und Leitungsab.'!$J$8:$J$1048576,$B$3)</f>
        <v>0</v>
      </c>
      <c r="M315" s="85"/>
      <c r="N315" s="94">
        <f>SUMIFS('II Leitungen und Leitungsab.'!$Z$8:$Z$1048576,'II Leitungen und Leitungsab.'!$R$8:$R$1048576,N$311,'II Leitungen und Leitungsab.'!$N$8:$N$1048576,$D$311,'II Leitungen und Leitungsab.'!$V$8:$V$1048576,$D315,'II Leitungen und Leitungsab.'!$J$8:$J$1048576,$B$3)</f>
        <v>0</v>
      </c>
      <c r="O315" s="85"/>
      <c r="P315" s="94">
        <f>SUMIFS('II Leitungen und Leitungsab.'!$Z$8:$Z$1048576,'II Leitungen und Leitungsab.'!$R$8:$R$1048576,P$311,'II Leitungen und Leitungsab.'!$N$8:$N$1048576,$D$311,'II Leitungen und Leitungsab.'!$V$8:$V$1048576,$D315,'II Leitungen und Leitungsab.'!$J$8:$J$1048576,$B$3)</f>
        <v>0</v>
      </c>
      <c r="Q315" s="82"/>
      <c r="R315" s="76" t="s">
        <v>79</v>
      </c>
      <c r="S315" s="74"/>
    </row>
    <row r="316" spans="2:19" x14ac:dyDescent="0.3">
      <c r="B316" s="63" t="s">
        <v>805</v>
      </c>
      <c r="D316" s="135" t="s">
        <v>1201</v>
      </c>
      <c r="F316" s="94">
        <f>SUMIFS('II Leitungen und Leitungsab.'!$AB$8:$AB$1048576,'II Leitungen und Leitungsab.'!$R$8:$R$1048576,F$311,'II Leitungen und Leitungsab.'!$N$8:$N$1048576,$D$311,'II Leitungen und Leitungsab.'!$V$8:$V$1048576,$D315,'II Leitungen und Leitungsab.'!$J$8:$J$1048576,$B$3)</f>
        <v>0</v>
      </c>
      <c r="G316" s="95"/>
      <c r="H316" s="94">
        <f>SUMIFS('II Leitungen und Leitungsab.'!$AB$8:$AB$1048576,'II Leitungen und Leitungsab.'!$R$8:$R$1048576,H$311,'II Leitungen und Leitungsab.'!$N$8:$N$1048576,$D$311,'II Leitungen und Leitungsab.'!$V$8:$V$1048576,$D315,'II Leitungen und Leitungsab.'!$J$8:$J$1048576,$B$3)</f>
        <v>0</v>
      </c>
      <c r="I316" s="95"/>
      <c r="J316" s="94">
        <f>SUMIFS('II Leitungen und Leitungsab.'!$AB$8:$AB$1048576,'II Leitungen und Leitungsab.'!$R$8:$R$1048576,J$311,'II Leitungen und Leitungsab.'!$N$8:$N$1048576,$D$311,'II Leitungen und Leitungsab.'!$V$8:$V$1048576,$D315,'II Leitungen und Leitungsab.'!$J$8:$J$1048576,$B$3)</f>
        <v>0</v>
      </c>
      <c r="K316" s="95"/>
      <c r="L316" s="94">
        <f>SUMIFS('II Leitungen und Leitungsab.'!$AB$8:$AB$1048576,'II Leitungen und Leitungsab.'!$R$8:$R$1048576,L$311,'II Leitungen und Leitungsab.'!$N$8:$N$1048576,$D$311,'II Leitungen und Leitungsab.'!$V$8:$V$1048576,$D315,'II Leitungen und Leitungsab.'!$J$8:$J$1048576,$B$3)</f>
        <v>0</v>
      </c>
      <c r="M316" s="85"/>
      <c r="N316" s="94">
        <f>SUMIFS('II Leitungen und Leitungsab.'!$AB$8:$AB$1048576,'II Leitungen und Leitungsab.'!$R$8:$R$1048576,N$311,'II Leitungen und Leitungsab.'!$N$8:$N$1048576,$D$311,'II Leitungen und Leitungsab.'!$V$8:$V$1048576,$D315,'II Leitungen und Leitungsab.'!$J$8:$J$1048576,$B$3)</f>
        <v>0</v>
      </c>
      <c r="O316" s="85"/>
      <c r="P316" s="94">
        <f>SUMIFS('II Leitungen und Leitungsab.'!$AB$8:$AB$1048576,'II Leitungen und Leitungsab.'!$R$8:$R$1048576,P$311,'II Leitungen und Leitungsab.'!$N$8:$N$1048576,$D$311,'II Leitungen und Leitungsab.'!$V$8:$V$1048576,$D315,'II Leitungen und Leitungsab.'!$J$8:$J$1048576,$B$3)</f>
        <v>0</v>
      </c>
      <c r="Q316" s="82"/>
      <c r="R316" s="76" t="s">
        <v>79</v>
      </c>
      <c r="S316" s="74"/>
    </row>
    <row r="317" spans="2:19" x14ac:dyDescent="0.3">
      <c r="B317" s="63" t="s">
        <v>806</v>
      </c>
      <c r="D317" s="132" t="s">
        <v>75</v>
      </c>
      <c r="F317" s="94">
        <f>SUMIFS('II Leitungen und Leitungsab.'!$Z$8:$Z$1048576,'II Leitungen und Leitungsab.'!$R$8:$R$1048576,F$311,'II Leitungen und Leitungsab.'!$N$8:$N$1048576,$D$311,'II Leitungen und Leitungsab.'!$V$8:$V$1048576,$D317,'II Leitungen und Leitungsab.'!$J$8:$J$1048576,$B$3)</f>
        <v>0</v>
      </c>
      <c r="G317" s="95"/>
      <c r="H317" s="94">
        <f>SUMIFS('II Leitungen und Leitungsab.'!$Z$8:$Z$1048576,'II Leitungen und Leitungsab.'!$R$8:$R$1048576,H$311,'II Leitungen und Leitungsab.'!$N$8:$N$1048576,$D$311,'II Leitungen und Leitungsab.'!$V$8:$V$1048576,$D317,'II Leitungen und Leitungsab.'!$J$8:$J$1048576,$B$3)</f>
        <v>0</v>
      </c>
      <c r="I317" s="95"/>
      <c r="J317" s="94">
        <f>SUMIFS('II Leitungen und Leitungsab.'!$Z$8:$Z$1048576,'II Leitungen und Leitungsab.'!$R$8:$R$1048576,J$311,'II Leitungen und Leitungsab.'!$N$8:$N$1048576,$D$311,'II Leitungen und Leitungsab.'!$V$8:$V$1048576,$D317,'II Leitungen und Leitungsab.'!$J$8:$J$1048576,$B$3)</f>
        <v>0</v>
      </c>
      <c r="K317" s="95"/>
      <c r="L317" s="94">
        <f>SUMIFS('II Leitungen und Leitungsab.'!$Z$8:$Z$1048576,'II Leitungen und Leitungsab.'!$R$8:$R$1048576,L$311,'II Leitungen und Leitungsab.'!$N$8:$N$1048576,$D$311,'II Leitungen und Leitungsab.'!$V$8:$V$1048576,$D317,'II Leitungen und Leitungsab.'!$J$8:$J$1048576,$B$3)</f>
        <v>0</v>
      </c>
      <c r="M317" s="85"/>
      <c r="N317" s="94">
        <f>SUMIFS('II Leitungen und Leitungsab.'!$Z$8:$Z$1048576,'II Leitungen und Leitungsab.'!$R$8:$R$1048576,N$311,'II Leitungen und Leitungsab.'!$N$8:$N$1048576,$D$311,'II Leitungen und Leitungsab.'!$V$8:$V$1048576,$D317,'II Leitungen und Leitungsab.'!$J$8:$J$1048576,$B$3)</f>
        <v>0</v>
      </c>
      <c r="O317" s="85"/>
      <c r="P317" s="94">
        <f>SUMIFS('II Leitungen und Leitungsab.'!$Z$8:$Z$1048576,'II Leitungen und Leitungsab.'!$R$8:$R$1048576,P$311,'II Leitungen und Leitungsab.'!$N$8:$N$1048576,$D$311,'II Leitungen und Leitungsab.'!$V$8:$V$1048576,$D317,'II Leitungen und Leitungsab.'!$J$8:$J$1048576,$B$3)</f>
        <v>0</v>
      </c>
      <c r="Q317" s="82"/>
      <c r="R317" s="76" t="s">
        <v>79</v>
      </c>
      <c r="S317" s="74"/>
    </row>
    <row r="318" spans="2:19" x14ac:dyDescent="0.3">
      <c r="B318" s="63" t="s">
        <v>807</v>
      </c>
      <c r="D318" s="135" t="s">
        <v>1201</v>
      </c>
      <c r="F318" s="94">
        <f>SUMIFS('II Leitungen und Leitungsab.'!$AB$8:$AB$1048576,'II Leitungen und Leitungsab.'!$R$8:$R$1048576,F$311,'II Leitungen und Leitungsab.'!$N$8:$N$1048576,$D$311,'II Leitungen und Leitungsab.'!$V$8:$V$1048576,$D317,'II Leitungen und Leitungsab.'!$J$8:$J$1048576,$B$3)</f>
        <v>0</v>
      </c>
      <c r="G318" s="95"/>
      <c r="H318" s="94">
        <f>SUMIFS('II Leitungen und Leitungsab.'!$AB$8:$AB$1048576,'II Leitungen und Leitungsab.'!$R$8:$R$1048576,H$311,'II Leitungen und Leitungsab.'!$N$8:$N$1048576,$D$311,'II Leitungen und Leitungsab.'!$V$8:$V$1048576,$D317,'II Leitungen und Leitungsab.'!$J$8:$J$1048576,$B$3)</f>
        <v>0</v>
      </c>
      <c r="I318" s="95"/>
      <c r="J318" s="94">
        <f>SUMIFS('II Leitungen und Leitungsab.'!$AB$8:$AB$1048576,'II Leitungen und Leitungsab.'!$R$8:$R$1048576,J$311,'II Leitungen und Leitungsab.'!$N$8:$N$1048576,$D$311,'II Leitungen und Leitungsab.'!$V$8:$V$1048576,$D317,'II Leitungen und Leitungsab.'!$J$8:$J$1048576,$B$3)</f>
        <v>0</v>
      </c>
      <c r="K318" s="95"/>
      <c r="L318" s="94">
        <f>SUMIFS('II Leitungen und Leitungsab.'!$AB$8:$AB$1048576,'II Leitungen und Leitungsab.'!$R$8:$R$1048576,L$311,'II Leitungen und Leitungsab.'!$N$8:$N$1048576,$D$311,'II Leitungen und Leitungsab.'!$V$8:$V$1048576,$D317,'II Leitungen und Leitungsab.'!$J$8:$J$1048576,$B$3)</f>
        <v>0</v>
      </c>
      <c r="M318" s="85"/>
      <c r="N318" s="94">
        <f>SUMIFS('II Leitungen und Leitungsab.'!$AB$8:$AB$1048576,'II Leitungen und Leitungsab.'!$R$8:$R$1048576,N$311,'II Leitungen und Leitungsab.'!$N$8:$N$1048576,$D$311,'II Leitungen und Leitungsab.'!$V$8:$V$1048576,$D317,'II Leitungen und Leitungsab.'!$J$8:$J$1048576,$B$3)</f>
        <v>0</v>
      </c>
      <c r="O318" s="85"/>
      <c r="P318" s="94">
        <f>SUMIFS('II Leitungen und Leitungsab.'!$AB$8:$AB$1048576,'II Leitungen und Leitungsab.'!$R$8:$R$1048576,P$311,'II Leitungen und Leitungsab.'!$N$8:$N$1048576,$D$311,'II Leitungen und Leitungsab.'!$V$8:$V$1048576,$D317,'II Leitungen und Leitungsab.'!$J$8:$J$1048576,$B$3)</f>
        <v>0</v>
      </c>
      <c r="Q318" s="82"/>
      <c r="R318" s="76" t="s">
        <v>79</v>
      </c>
      <c r="S318" s="74"/>
    </row>
    <row r="319" spans="2:19" x14ac:dyDescent="0.3">
      <c r="B319" s="63" t="s">
        <v>808</v>
      </c>
      <c r="D319" s="132" t="s">
        <v>76</v>
      </c>
      <c r="F319" s="94">
        <f>SUMIFS('II Leitungen und Leitungsab.'!$Z$8:$Z$1048576,'II Leitungen und Leitungsab.'!$R$8:$R$1048576,F$311,'II Leitungen und Leitungsab.'!$N$8:$N$1048576,$D$311,'II Leitungen und Leitungsab.'!$V$8:$V$1048576,$D319,'II Leitungen und Leitungsab.'!$J$8:$J$1048576,$B$3)</f>
        <v>0</v>
      </c>
      <c r="G319" s="95"/>
      <c r="H319" s="94">
        <f>SUMIFS('II Leitungen und Leitungsab.'!$Z$8:$Z$1048576,'II Leitungen und Leitungsab.'!$R$8:$R$1048576,H$311,'II Leitungen und Leitungsab.'!$N$8:$N$1048576,$D$311,'II Leitungen und Leitungsab.'!$V$8:$V$1048576,$D319,'II Leitungen und Leitungsab.'!$J$8:$J$1048576,$B$3)</f>
        <v>0</v>
      </c>
      <c r="I319" s="95"/>
      <c r="J319" s="94">
        <f>SUMIFS('II Leitungen und Leitungsab.'!$Z$8:$Z$1048576,'II Leitungen und Leitungsab.'!$R$8:$R$1048576,J$311,'II Leitungen und Leitungsab.'!$N$8:$N$1048576,$D$311,'II Leitungen und Leitungsab.'!$V$8:$V$1048576,$D319,'II Leitungen und Leitungsab.'!$J$8:$J$1048576,$B$3)</f>
        <v>0</v>
      </c>
      <c r="K319" s="95"/>
      <c r="L319" s="94">
        <f>SUMIFS('II Leitungen und Leitungsab.'!$Z$8:$Z$1048576,'II Leitungen und Leitungsab.'!$R$8:$R$1048576,L$311,'II Leitungen und Leitungsab.'!$N$8:$N$1048576,$D$311,'II Leitungen und Leitungsab.'!$V$8:$V$1048576,$D319,'II Leitungen und Leitungsab.'!$J$8:$J$1048576,$B$3)</f>
        <v>0</v>
      </c>
      <c r="M319" s="85"/>
      <c r="N319" s="94">
        <f>SUMIFS('II Leitungen und Leitungsab.'!$Z$8:$Z$1048576,'II Leitungen und Leitungsab.'!$R$8:$R$1048576,N$311,'II Leitungen und Leitungsab.'!$N$8:$N$1048576,$D$311,'II Leitungen und Leitungsab.'!$V$8:$V$1048576,$D319,'II Leitungen und Leitungsab.'!$J$8:$J$1048576,$B$3)</f>
        <v>0</v>
      </c>
      <c r="O319" s="85"/>
      <c r="P319" s="94">
        <f>SUMIFS('II Leitungen und Leitungsab.'!$Z$8:$Z$1048576,'II Leitungen und Leitungsab.'!$R$8:$R$1048576,P$311,'II Leitungen und Leitungsab.'!$N$8:$N$1048576,$D$311,'II Leitungen und Leitungsab.'!$V$8:$V$1048576,$D319,'II Leitungen und Leitungsab.'!$J$8:$J$1048576,$B$3)</f>
        <v>0</v>
      </c>
      <c r="Q319" s="82"/>
      <c r="R319" s="76" t="s">
        <v>79</v>
      </c>
      <c r="S319" s="74"/>
    </row>
    <row r="320" spans="2:19" x14ac:dyDescent="0.3">
      <c r="B320" s="63" t="s">
        <v>809</v>
      </c>
      <c r="D320" s="135" t="s">
        <v>1201</v>
      </c>
      <c r="F320" s="94">
        <f>SUMIFS('II Leitungen und Leitungsab.'!$AB$8:$AB$1048576,'II Leitungen und Leitungsab.'!$R$8:$R$1048576,F$311,'II Leitungen und Leitungsab.'!$N$8:$N$1048576,$D$311,'II Leitungen und Leitungsab.'!$V$8:$V$1048576,$D319,'II Leitungen und Leitungsab.'!$J$8:$J$1048576,$B$3)</f>
        <v>0</v>
      </c>
      <c r="G320" s="95"/>
      <c r="H320" s="94">
        <f>SUMIFS('II Leitungen und Leitungsab.'!$AB$8:$AB$1048576,'II Leitungen und Leitungsab.'!$R$8:$R$1048576,H$311,'II Leitungen und Leitungsab.'!$N$8:$N$1048576,$D$311,'II Leitungen und Leitungsab.'!$V$8:$V$1048576,$D319,'II Leitungen und Leitungsab.'!$J$8:$J$1048576,$B$3)</f>
        <v>0</v>
      </c>
      <c r="I320" s="95"/>
      <c r="J320" s="94">
        <f>SUMIFS('II Leitungen und Leitungsab.'!$AB$8:$AB$1048576,'II Leitungen und Leitungsab.'!$R$8:$R$1048576,J$311,'II Leitungen und Leitungsab.'!$N$8:$N$1048576,$D$311,'II Leitungen und Leitungsab.'!$V$8:$V$1048576,$D319,'II Leitungen und Leitungsab.'!$J$8:$J$1048576,$B$3)</f>
        <v>0</v>
      </c>
      <c r="K320" s="95"/>
      <c r="L320" s="94">
        <f>SUMIFS('II Leitungen und Leitungsab.'!$AB$8:$AB$1048576,'II Leitungen und Leitungsab.'!$R$8:$R$1048576,L$311,'II Leitungen und Leitungsab.'!$N$8:$N$1048576,$D$311,'II Leitungen und Leitungsab.'!$V$8:$V$1048576,$D319,'II Leitungen und Leitungsab.'!$J$8:$J$1048576,$B$3)</f>
        <v>0</v>
      </c>
      <c r="M320" s="85"/>
      <c r="N320" s="94">
        <f>SUMIFS('II Leitungen und Leitungsab.'!$AB$8:$AB$1048576,'II Leitungen und Leitungsab.'!$R$8:$R$1048576,N$311,'II Leitungen und Leitungsab.'!$N$8:$N$1048576,$D$311,'II Leitungen und Leitungsab.'!$V$8:$V$1048576,$D319,'II Leitungen und Leitungsab.'!$J$8:$J$1048576,$B$3)</f>
        <v>0</v>
      </c>
      <c r="O320" s="85"/>
      <c r="P320" s="94">
        <f>SUMIFS('II Leitungen und Leitungsab.'!$AB$8:$AB$1048576,'II Leitungen und Leitungsab.'!$R$8:$R$1048576,P$311,'II Leitungen und Leitungsab.'!$N$8:$N$1048576,$D$311,'II Leitungen und Leitungsab.'!$V$8:$V$1048576,$D319,'II Leitungen und Leitungsab.'!$J$8:$J$1048576,$B$3)</f>
        <v>0</v>
      </c>
      <c r="Q320" s="82"/>
      <c r="R320" s="76" t="s">
        <v>79</v>
      </c>
      <c r="S320" s="74"/>
    </row>
    <row r="321" spans="2:19" x14ac:dyDescent="0.3">
      <c r="D321" s="132"/>
      <c r="F321" s="41"/>
      <c r="G321" s="41"/>
      <c r="H321" s="42"/>
      <c r="I321" s="41"/>
      <c r="J321" s="41"/>
      <c r="K321" s="41"/>
      <c r="L321" s="43"/>
      <c r="M321" s="41"/>
      <c r="N321" s="43"/>
      <c r="O321" s="41"/>
      <c r="P321" s="41"/>
      <c r="Q321" s="42"/>
      <c r="S321" s="13"/>
    </row>
    <row r="322" spans="2:19" x14ac:dyDescent="0.3">
      <c r="B322" s="62" t="s">
        <v>810</v>
      </c>
      <c r="D322" s="137" t="str">
        <f>Listen!$B$4</f>
        <v>Leitungsdurchmesserklasse C (DN: 500 mm ≤ x &lt; 700 mm)</v>
      </c>
      <c r="F322" s="44" t="str">
        <f>Listen!$A$2</f>
        <v>HD 4 (&gt; 70 bar)</v>
      </c>
      <c r="G322" s="43"/>
      <c r="H322" s="45" t="str">
        <f>Listen!$A$3</f>
        <v>HD 3 (&gt; 16 bar und ≤ 70 bar)</v>
      </c>
      <c r="I322" s="43"/>
      <c r="J322" s="44" t="str">
        <f>Listen!$A$4</f>
        <v>HD 2 (&gt; 5 bar und ≤ 16 bar)</v>
      </c>
      <c r="K322" s="43"/>
      <c r="L322" s="46" t="str">
        <f>Listen!$A$5</f>
        <v>HD 1 (&gt; 1 bar und ≤ 5 bar)</v>
      </c>
      <c r="M322" s="43"/>
      <c r="N322" s="46" t="str">
        <f>Listen!$A$6</f>
        <v>MD (&gt; 0,1 bar und ≤ 1 bar )</v>
      </c>
      <c r="O322" s="43"/>
      <c r="P322" s="44" t="str">
        <f>Listen!$A$7</f>
        <v>ND (≤ 0,1 bar)</v>
      </c>
      <c r="Q322" s="42"/>
      <c r="R322" s="39"/>
      <c r="S322" s="13"/>
    </row>
    <row r="323" spans="2:19" x14ac:dyDescent="0.3">
      <c r="B323" s="25"/>
      <c r="D323" s="137"/>
      <c r="F323" s="44"/>
      <c r="G323" s="41"/>
      <c r="H323" s="45"/>
      <c r="I323" s="41"/>
      <c r="J323" s="44"/>
      <c r="K323" s="41"/>
      <c r="L323" s="46"/>
      <c r="M323" s="41"/>
      <c r="N323" s="46"/>
      <c r="O323" s="41"/>
      <c r="P323" s="44"/>
      <c r="Q323" s="42"/>
      <c r="R323" s="39"/>
      <c r="S323" s="13"/>
    </row>
    <row r="324" spans="2:19" x14ac:dyDescent="0.3">
      <c r="B324" s="63" t="s">
        <v>811</v>
      </c>
      <c r="D324" s="132" t="s">
        <v>72</v>
      </c>
      <c r="F324" s="94">
        <f>SUMIFS('II Leitungen und Leitungsab.'!$Z$8:$Z$1048576,'II Leitungen und Leitungsab.'!$R$8:$R$1048576,F$322,'II Leitungen und Leitungsab.'!$N$8:$N$1048576,$D$322,'II Leitungen und Leitungsab.'!$V$8:$V$1048576,$D324,'II Leitungen und Leitungsab.'!$J$8:$J$1048576,$B$3)</f>
        <v>0</v>
      </c>
      <c r="G324" s="85"/>
      <c r="H324" s="94">
        <f>SUMIFS('II Leitungen und Leitungsab.'!$Z$8:$Z$1048576,'II Leitungen und Leitungsab.'!$R$8:$R$1048576,H$322,'II Leitungen und Leitungsab.'!$N$8:$N$1048576,$D$322,'II Leitungen und Leitungsab.'!$V$8:$V$1048576,$D324,'II Leitungen und Leitungsab.'!$J$8:$J$1048576,$B$3)</f>
        <v>0</v>
      </c>
      <c r="I324" s="85"/>
      <c r="J324" s="94">
        <f>SUMIFS('II Leitungen und Leitungsab.'!$Z$8:$Z$1048576,'II Leitungen und Leitungsab.'!$R$8:$R$1048576,J$322,'II Leitungen und Leitungsab.'!$N$8:$N$1048576,$D$322,'II Leitungen und Leitungsab.'!$V$8:$V$1048576,$D324,'II Leitungen und Leitungsab.'!$J$8:$J$1048576,$B$3)</f>
        <v>0</v>
      </c>
      <c r="K324" s="85"/>
      <c r="L324" s="94">
        <f>SUMIFS('II Leitungen und Leitungsab.'!$Z$8:$Z$1048576,'II Leitungen und Leitungsab.'!$R$8:$R$1048576,L$322,'II Leitungen und Leitungsab.'!$N$8:$N$1048576,$D$322,'II Leitungen und Leitungsab.'!$V$8:$V$1048576,$D324,'II Leitungen und Leitungsab.'!$J$8:$J$1048576,$B$3)</f>
        <v>0</v>
      </c>
      <c r="M324" s="85"/>
      <c r="N324" s="94">
        <f>SUMIFS('II Leitungen und Leitungsab.'!$Z$8:$Z$1048576,'II Leitungen und Leitungsab.'!$R$8:$R$1048576,N$322,'II Leitungen und Leitungsab.'!$N$8:$N$1048576,$D$322,'II Leitungen und Leitungsab.'!$V$8:$V$1048576,$D324,'II Leitungen und Leitungsab.'!$J$8:$J$1048576,$B$3)</f>
        <v>0</v>
      </c>
      <c r="O324" s="85"/>
      <c r="P324" s="94">
        <f>SUMIFS('II Leitungen und Leitungsab.'!$Z$8:$Z$1048576,'II Leitungen und Leitungsab.'!$R$8:$R$1048576,P$322,'II Leitungen und Leitungsab.'!$N$8:$N$1048576,$D$322,'II Leitungen und Leitungsab.'!$V$8:$V$1048576,$D324,'II Leitungen und Leitungsab.'!$J$8:$J$1048576,$B$3)</f>
        <v>0</v>
      </c>
      <c r="Q324" s="82"/>
      <c r="R324" s="76" t="s">
        <v>79</v>
      </c>
      <c r="S324" s="13"/>
    </row>
    <row r="325" spans="2:19" x14ac:dyDescent="0.3">
      <c r="B325" s="63" t="s">
        <v>812</v>
      </c>
      <c r="D325" s="135" t="s">
        <v>1201</v>
      </c>
      <c r="F325" s="94">
        <f>SUMIFS('II Leitungen und Leitungsab.'!$AB$8:$AB$1048576,'II Leitungen und Leitungsab.'!$R$8:$R$1048576,F$322,'II Leitungen und Leitungsab.'!$N$8:$N$1048576,$D$322,'II Leitungen und Leitungsab.'!$V$8:$V$1048576,$D324,'II Leitungen und Leitungsab.'!$J$8:$J$1048576,$B$3)</f>
        <v>0</v>
      </c>
      <c r="G325" s="95"/>
      <c r="H325" s="94">
        <f>SUMIFS('II Leitungen und Leitungsab.'!$AB$8:$AB$1048576,'II Leitungen und Leitungsab.'!$R$8:$R$1048576,H$322,'II Leitungen und Leitungsab.'!$N$8:$N$1048576,$D$322,'II Leitungen und Leitungsab.'!$V$8:$V$1048576,$D324,'II Leitungen und Leitungsab.'!$J$8:$J$1048576,$B$3)</f>
        <v>0</v>
      </c>
      <c r="I325" s="95"/>
      <c r="J325" s="94">
        <f>SUMIFS('II Leitungen und Leitungsab.'!$AB$8:$AB$1048576,'II Leitungen und Leitungsab.'!$R$8:$R$1048576,J$322,'II Leitungen und Leitungsab.'!$N$8:$N$1048576,$D$322,'II Leitungen und Leitungsab.'!$V$8:$V$1048576,$D324,'II Leitungen und Leitungsab.'!$J$8:$J$1048576,$B$3)</f>
        <v>0</v>
      </c>
      <c r="K325" s="95"/>
      <c r="L325" s="94">
        <f>SUMIFS('II Leitungen und Leitungsab.'!$AB$8:$AB$1048576,'II Leitungen und Leitungsab.'!$R$8:$R$1048576,L$322,'II Leitungen und Leitungsab.'!$N$8:$N$1048576,$D$322,'II Leitungen und Leitungsab.'!$V$8:$V$1048576,$D324,'II Leitungen und Leitungsab.'!$J$8:$J$1048576,$B$3)</f>
        <v>0</v>
      </c>
      <c r="M325" s="85"/>
      <c r="N325" s="94">
        <f>SUMIFS('II Leitungen und Leitungsab.'!$AB$8:$AB$1048576,'II Leitungen und Leitungsab.'!$R$8:$R$1048576,N$322,'II Leitungen und Leitungsab.'!$N$8:$N$1048576,$D$322,'II Leitungen und Leitungsab.'!$V$8:$V$1048576,$D324,'II Leitungen und Leitungsab.'!$J$8:$J$1048576,$B$3)</f>
        <v>0</v>
      </c>
      <c r="O325" s="85"/>
      <c r="P325" s="94">
        <f>SUMIFS('II Leitungen und Leitungsab.'!$AB$8:$AB$1048576,'II Leitungen und Leitungsab.'!$R$8:$R$1048576,P$322,'II Leitungen und Leitungsab.'!$N$8:$N$1048576,$D$322,'II Leitungen und Leitungsab.'!$V$8:$V$1048576,$D324,'II Leitungen und Leitungsab.'!$J$8:$J$1048576,$B$3)</f>
        <v>0</v>
      </c>
      <c r="Q325" s="82"/>
      <c r="R325" s="76" t="s">
        <v>79</v>
      </c>
      <c r="S325" s="13"/>
    </row>
    <row r="326" spans="2:19" x14ac:dyDescent="0.3">
      <c r="B326" s="63" t="s">
        <v>813</v>
      </c>
      <c r="D326" s="132" t="s">
        <v>74</v>
      </c>
      <c r="F326" s="94">
        <f>SUMIFS('II Leitungen und Leitungsab.'!$Z$8:$Z$1048576,'II Leitungen und Leitungsab.'!$R$8:$R$1048576,F$322,'II Leitungen und Leitungsab.'!$N$8:$N$1048576,$D$322,'II Leitungen und Leitungsab.'!$V$8:$V$1048576,$D326,'II Leitungen und Leitungsab.'!$J$8:$J$1048576,$B$3)</f>
        <v>0</v>
      </c>
      <c r="G326" s="95"/>
      <c r="H326" s="94">
        <f>SUMIFS('II Leitungen und Leitungsab.'!$Z$8:$Z$1048576,'II Leitungen und Leitungsab.'!$R$8:$R$1048576,H$322,'II Leitungen und Leitungsab.'!$N$8:$N$1048576,$D$322,'II Leitungen und Leitungsab.'!$V$8:$V$1048576,$D326,'II Leitungen und Leitungsab.'!$J$8:$J$1048576,$B$3)</f>
        <v>0</v>
      </c>
      <c r="I326" s="95"/>
      <c r="J326" s="94">
        <f>SUMIFS('II Leitungen und Leitungsab.'!$Z$8:$Z$1048576,'II Leitungen und Leitungsab.'!$R$8:$R$1048576,J$322,'II Leitungen und Leitungsab.'!$N$8:$N$1048576,$D$322,'II Leitungen und Leitungsab.'!$V$8:$V$1048576,$D326,'II Leitungen und Leitungsab.'!$J$8:$J$1048576,$B$3)</f>
        <v>0</v>
      </c>
      <c r="K326" s="95"/>
      <c r="L326" s="94">
        <f>SUMIFS('II Leitungen und Leitungsab.'!$Z$8:$Z$1048576,'II Leitungen und Leitungsab.'!$R$8:$R$1048576,L$322,'II Leitungen und Leitungsab.'!$N$8:$N$1048576,$D$322,'II Leitungen und Leitungsab.'!$V$8:$V$1048576,$D326,'II Leitungen und Leitungsab.'!$J$8:$J$1048576,$B$3)</f>
        <v>0</v>
      </c>
      <c r="M326" s="85"/>
      <c r="N326" s="94">
        <f>SUMIFS('II Leitungen und Leitungsab.'!$Z$8:$Z$1048576,'II Leitungen und Leitungsab.'!$R$8:$R$1048576,N$322,'II Leitungen und Leitungsab.'!$N$8:$N$1048576,$D$322,'II Leitungen und Leitungsab.'!$V$8:$V$1048576,$D326,'II Leitungen und Leitungsab.'!$J$8:$J$1048576,$B$3)</f>
        <v>0</v>
      </c>
      <c r="O326" s="85"/>
      <c r="P326" s="94">
        <f>SUMIFS('II Leitungen und Leitungsab.'!$Z$8:$Z$1048576,'II Leitungen und Leitungsab.'!$R$8:$R$1048576,P$322,'II Leitungen und Leitungsab.'!$N$8:$N$1048576,$D$322,'II Leitungen und Leitungsab.'!$V$8:$V$1048576,$D326,'II Leitungen und Leitungsab.'!$J$8:$J$1048576,$B$3)</f>
        <v>0</v>
      </c>
      <c r="Q326" s="82"/>
      <c r="R326" s="76" t="s">
        <v>79</v>
      </c>
      <c r="S326" s="13"/>
    </row>
    <row r="327" spans="2:19" x14ac:dyDescent="0.3">
      <c r="B327" s="63" t="s">
        <v>814</v>
      </c>
      <c r="D327" s="135" t="s">
        <v>1201</v>
      </c>
      <c r="F327" s="94">
        <f>SUMIFS('II Leitungen und Leitungsab.'!$AB$8:$AB$1048576,'II Leitungen und Leitungsab.'!$R$8:$R$1048576,F$322,'II Leitungen und Leitungsab.'!$N$8:$N$1048576,$D$322,'II Leitungen und Leitungsab.'!$V$8:$V$1048576,$D326,'II Leitungen und Leitungsab.'!$J$8:$J$1048576,$B$3)</f>
        <v>0</v>
      </c>
      <c r="G327" s="95"/>
      <c r="H327" s="94">
        <f>SUMIFS('II Leitungen und Leitungsab.'!$AB$8:$AB$1048576,'II Leitungen und Leitungsab.'!$R$8:$R$1048576,H$322,'II Leitungen und Leitungsab.'!$N$8:$N$1048576,$D$322,'II Leitungen und Leitungsab.'!$V$8:$V$1048576,$D326,'II Leitungen und Leitungsab.'!$J$8:$J$1048576,$B$3)</f>
        <v>0</v>
      </c>
      <c r="I327" s="95"/>
      <c r="J327" s="94">
        <f>SUMIFS('II Leitungen und Leitungsab.'!$AB$8:$AB$1048576,'II Leitungen und Leitungsab.'!$R$8:$R$1048576,J$322,'II Leitungen und Leitungsab.'!$N$8:$N$1048576,$D$322,'II Leitungen und Leitungsab.'!$V$8:$V$1048576,$D326,'II Leitungen und Leitungsab.'!$J$8:$J$1048576,$B$3)</f>
        <v>0</v>
      </c>
      <c r="K327" s="95"/>
      <c r="L327" s="94">
        <f>SUMIFS('II Leitungen und Leitungsab.'!$AB$8:$AB$1048576,'II Leitungen und Leitungsab.'!$R$8:$R$1048576,L$322,'II Leitungen und Leitungsab.'!$N$8:$N$1048576,$D$322,'II Leitungen und Leitungsab.'!$V$8:$V$1048576,$D326,'II Leitungen und Leitungsab.'!$J$8:$J$1048576,$B$3)</f>
        <v>0</v>
      </c>
      <c r="M327" s="85"/>
      <c r="N327" s="94">
        <f>SUMIFS('II Leitungen und Leitungsab.'!$AB$8:$AB$1048576,'II Leitungen und Leitungsab.'!$R$8:$R$1048576,N$322,'II Leitungen und Leitungsab.'!$N$8:$N$1048576,$D$322,'II Leitungen und Leitungsab.'!$V$8:$V$1048576,$D326,'II Leitungen und Leitungsab.'!$J$8:$J$1048576,$B$3)</f>
        <v>0</v>
      </c>
      <c r="O327" s="85"/>
      <c r="P327" s="94">
        <f>SUMIFS('II Leitungen und Leitungsab.'!$AB$8:$AB$1048576,'II Leitungen und Leitungsab.'!$R$8:$R$1048576,P$322,'II Leitungen und Leitungsab.'!$N$8:$N$1048576,$D$322,'II Leitungen und Leitungsab.'!$V$8:$V$1048576,$D326,'II Leitungen und Leitungsab.'!$J$8:$J$1048576,$B$3)</f>
        <v>0</v>
      </c>
      <c r="Q327" s="82"/>
      <c r="R327" s="76" t="s">
        <v>79</v>
      </c>
      <c r="S327" s="13"/>
    </row>
    <row r="328" spans="2:19" x14ac:dyDescent="0.3">
      <c r="B328" s="63" t="s">
        <v>815</v>
      </c>
      <c r="D328" s="132" t="s">
        <v>75</v>
      </c>
      <c r="F328" s="94">
        <f>SUMIFS('II Leitungen und Leitungsab.'!$Z$8:$Z$1048576,'II Leitungen und Leitungsab.'!$R$8:$R$1048576,F$322,'II Leitungen und Leitungsab.'!$N$8:$N$1048576,$D$322,'II Leitungen und Leitungsab.'!$V$8:$V$1048576,$D328,'II Leitungen und Leitungsab.'!$J$8:$J$1048576,$B$3)</f>
        <v>0</v>
      </c>
      <c r="G328" s="95"/>
      <c r="H328" s="94">
        <f>SUMIFS('II Leitungen und Leitungsab.'!$Z$8:$Z$1048576,'II Leitungen und Leitungsab.'!$R$8:$R$1048576,H$322,'II Leitungen und Leitungsab.'!$N$8:$N$1048576,$D$322,'II Leitungen und Leitungsab.'!$V$8:$V$1048576,$D328,'II Leitungen und Leitungsab.'!$J$8:$J$1048576,$B$3)</f>
        <v>0</v>
      </c>
      <c r="I328" s="95"/>
      <c r="J328" s="94">
        <f>SUMIFS('II Leitungen und Leitungsab.'!$Z$8:$Z$1048576,'II Leitungen und Leitungsab.'!$R$8:$R$1048576,J$322,'II Leitungen und Leitungsab.'!$N$8:$N$1048576,$D$322,'II Leitungen und Leitungsab.'!$V$8:$V$1048576,$D328,'II Leitungen und Leitungsab.'!$J$8:$J$1048576,$B$3)</f>
        <v>0</v>
      </c>
      <c r="K328" s="95"/>
      <c r="L328" s="94">
        <f>SUMIFS('II Leitungen und Leitungsab.'!$Z$8:$Z$1048576,'II Leitungen und Leitungsab.'!$R$8:$R$1048576,L$322,'II Leitungen und Leitungsab.'!$N$8:$N$1048576,$D$322,'II Leitungen und Leitungsab.'!$V$8:$V$1048576,$D328,'II Leitungen und Leitungsab.'!$J$8:$J$1048576,$B$3)</f>
        <v>0</v>
      </c>
      <c r="M328" s="85"/>
      <c r="N328" s="94">
        <f>SUMIFS('II Leitungen und Leitungsab.'!$Z$8:$Z$1048576,'II Leitungen und Leitungsab.'!$R$8:$R$1048576,N$322,'II Leitungen und Leitungsab.'!$N$8:$N$1048576,$D$322,'II Leitungen und Leitungsab.'!$V$8:$V$1048576,$D328,'II Leitungen und Leitungsab.'!$J$8:$J$1048576,$B$3)</f>
        <v>0</v>
      </c>
      <c r="O328" s="85"/>
      <c r="P328" s="94">
        <f>SUMIFS('II Leitungen und Leitungsab.'!$Z$8:$Z$1048576,'II Leitungen und Leitungsab.'!$R$8:$R$1048576,P$322,'II Leitungen und Leitungsab.'!$N$8:$N$1048576,$D$322,'II Leitungen und Leitungsab.'!$V$8:$V$1048576,$D328,'II Leitungen und Leitungsab.'!$J$8:$J$1048576,$B$3)</f>
        <v>0</v>
      </c>
      <c r="Q328" s="82"/>
      <c r="R328" s="76" t="s">
        <v>79</v>
      </c>
      <c r="S328" s="13"/>
    </row>
    <row r="329" spans="2:19" x14ac:dyDescent="0.3">
      <c r="B329" s="63" t="s">
        <v>816</v>
      </c>
      <c r="D329" s="135" t="s">
        <v>1201</v>
      </c>
      <c r="F329" s="94">
        <f>SUMIFS('II Leitungen und Leitungsab.'!$AB$8:$AB$1048576,'II Leitungen und Leitungsab.'!$R$8:$R$1048576,F$322,'II Leitungen und Leitungsab.'!$N$8:$N$1048576,$D$322,'II Leitungen und Leitungsab.'!$V$8:$V$1048576,$D328,'II Leitungen und Leitungsab.'!$J$8:$J$1048576,$B$3)</f>
        <v>0</v>
      </c>
      <c r="G329" s="95"/>
      <c r="H329" s="94">
        <f>SUMIFS('II Leitungen und Leitungsab.'!$AB$8:$AB$1048576,'II Leitungen und Leitungsab.'!$R$8:$R$1048576,H$322,'II Leitungen und Leitungsab.'!$N$8:$N$1048576,$D$322,'II Leitungen und Leitungsab.'!$V$8:$V$1048576,$D328,'II Leitungen und Leitungsab.'!$J$8:$J$1048576,$B$3)</f>
        <v>0</v>
      </c>
      <c r="I329" s="95"/>
      <c r="J329" s="94">
        <f>SUMIFS('II Leitungen und Leitungsab.'!$AB$8:$AB$1048576,'II Leitungen und Leitungsab.'!$R$8:$R$1048576,J$322,'II Leitungen und Leitungsab.'!$N$8:$N$1048576,$D$322,'II Leitungen und Leitungsab.'!$V$8:$V$1048576,$D328,'II Leitungen und Leitungsab.'!$J$8:$J$1048576,$B$3)</f>
        <v>0</v>
      </c>
      <c r="K329" s="95"/>
      <c r="L329" s="94">
        <f>SUMIFS('II Leitungen und Leitungsab.'!$AB$8:$AB$1048576,'II Leitungen und Leitungsab.'!$R$8:$R$1048576,L$322,'II Leitungen und Leitungsab.'!$N$8:$N$1048576,$D$322,'II Leitungen und Leitungsab.'!$V$8:$V$1048576,$D328,'II Leitungen und Leitungsab.'!$J$8:$J$1048576,$B$3)</f>
        <v>0</v>
      </c>
      <c r="M329" s="85"/>
      <c r="N329" s="94">
        <f>SUMIFS('II Leitungen und Leitungsab.'!$AB$8:$AB$1048576,'II Leitungen und Leitungsab.'!$R$8:$R$1048576,N$322,'II Leitungen und Leitungsab.'!$N$8:$N$1048576,$D$322,'II Leitungen und Leitungsab.'!$V$8:$V$1048576,$D328,'II Leitungen und Leitungsab.'!$J$8:$J$1048576,$B$3)</f>
        <v>0</v>
      </c>
      <c r="O329" s="85"/>
      <c r="P329" s="94">
        <f>SUMIFS('II Leitungen und Leitungsab.'!$AB$8:$AB$1048576,'II Leitungen und Leitungsab.'!$R$8:$R$1048576,P$322,'II Leitungen und Leitungsab.'!$N$8:$N$1048576,$D$322,'II Leitungen und Leitungsab.'!$V$8:$V$1048576,$D328,'II Leitungen und Leitungsab.'!$J$8:$J$1048576,$B$3)</f>
        <v>0</v>
      </c>
      <c r="Q329" s="82"/>
      <c r="R329" s="76" t="s">
        <v>79</v>
      </c>
      <c r="S329" s="13"/>
    </row>
    <row r="330" spans="2:19" x14ac:dyDescent="0.3">
      <c r="B330" s="63" t="s">
        <v>817</v>
      </c>
      <c r="D330" s="132" t="s">
        <v>76</v>
      </c>
      <c r="F330" s="94">
        <f>SUMIFS('II Leitungen und Leitungsab.'!$Z$8:$Z$1048576,'II Leitungen und Leitungsab.'!$R$8:$R$1048576,F$322,'II Leitungen und Leitungsab.'!$N$8:$N$1048576,$D$322,'II Leitungen und Leitungsab.'!$V$8:$V$1048576,$D330,'II Leitungen und Leitungsab.'!$J$8:$J$1048576,$B$3)</f>
        <v>0</v>
      </c>
      <c r="G330" s="95"/>
      <c r="H330" s="94">
        <f>SUMIFS('II Leitungen und Leitungsab.'!$Z$8:$Z$1048576,'II Leitungen und Leitungsab.'!$R$8:$R$1048576,H$322,'II Leitungen und Leitungsab.'!$N$8:$N$1048576,$D$322,'II Leitungen und Leitungsab.'!$V$8:$V$1048576,$D330,'II Leitungen und Leitungsab.'!$J$8:$J$1048576,$B$3)</f>
        <v>0</v>
      </c>
      <c r="I330" s="95"/>
      <c r="J330" s="94">
        <f>SUMIFS('II Leitungen und Leitungsab.'!$Z$8:$Z$1048576,'II Leitungen und Leitungsab.'!$R$8:$R$1048576,J$322,'II Leitungen und Leitungsab.'!$N$8:$N$1048576,$D$322,'II Leitungen und Leitungsab.'!$V$8:$V$1048576,$D330,'II Leitungen und Leitungsab.'!$J$8:$J$1048576,$B$3)</f>
        <v>0</v>
      </c>
      <c r="K330" s="95"/>
      <c r="L330" s="94">
        <f>SUMIFS('II Leitungen und Leitungsab.'!$Z$8:$Z$1048576,'II Leitungen und Leitungsab.'!$R$8:$R$1048576,L$322,'II Leitungen und Leitungsab.'!$N$8:$N$1048576,$D$322,'II Leitungen und Leitungsab.'!$V$8:$V$1048576,$D330,'II Leitungen und Leitungsab.'!$J$8:$J$1048576,$B$3)</f>
        <v>0</v>
      </c>
      <c r="M330" s="85"/>
      <c r="N330" s="94">
        <f>SUMIFS('II Leitungen und Leitungsab.'!$Z$8:$Z$1048576,'II Leitungen und Leitungsab.'!$R$8:$R$1048576,N$322,'II Leitungen und Leitungsab.'!$N$8:$N$1048576,$D$322,'II Leitungen und Leitungsab.'!$V$8:$V$1048576,$D330,'II Leitungen und Leitungsab.'!$J$8:$J$1048576,$B$3)</f>
        <v>0</v>
      </c>
      <c r="O330" s="85"/>
      <c r="P330" s="94">
        <f>SUMIFS('II Leitungen und Leitungsab.'!$Z$8:$Z$1048576,'II Leitungen und Leitungsab.'!$R$8:$R$1048576,P$322,'II Leitungen und Leitungsab.'!$N$8:$N$1048576,$D$322,'II Leitungen und Leitungsab.'!$V$8:$V$1048576,$D330,'II Leitungen und Leitungsab.'!$J$8:$J$1048576,$B$3)</f>
        <v>0</v>
      </c>
      <c r="Q330" s="82"/>
      <c r="R330" s="76" t="s">
        <v>79</v>
      </c>
      <c r="S330" s="13"/>
    </row>
    <row r="331" spans="2:19" x14ac:dyDescent="0.3">
      <c r="B331" s="63" t="s">
        <v>818</v>
      </c>
      <c r="D331" s="135" t="s">
        <v>1201</v>
      </c>
      <c r="F331" s="94">
        <f>SUMIFS('II Leitungen und Leitungsab.'!$AB$8:$AB$1048576,'II Leitungen und Leitungsab.'!$R$8:$R$1048576,F$322,'II Leitungen und Leitungsab.'!$N$8:$N$1048576,$D$322,'II Leitungen und Leitungsab.'!$V$8:$V$1048576,$D330,'II Leitungen und Leitungsab.'!$J$8:$J$1048576,$B$3)</f>
        <v>0</v>
      </c>
      <c r="G331" s="95"/>
      <c r="H331" s="94">
        <f>SUMIFS('II Leitungen und Leitungsab.'!$AB$8:$AB$1048576,'II Leitungen und Leitungsab.'!$R$8:$R$1048576,H$322,'II Leitungen und Leitungsab.'!$N$8:$N$1048576,$D$322,'II Leitungen und Leitungsab.'!$V$8:$V$1048576,$D330,'II Leitungen und Leitungsab.'!$J$8:$J$1048576,$B$3)</f>
        <v>0</v>
      </c>
      <c r="I331" s="95"/>
      <c r="J331" s="94">
        <f>SUMIFS('II Leitungen und Leitungsab.'!$AB$8:$AB$1048576,'II Leitungen und Leitungsab.'!$R$8:$R$1048576,J$322,'II Leitungen und Leitungsab.'!$N$8:$N$1048576,$D$322,'II Leitungen und Leitungsab.'!$V$8:$V$1048576,$D330,'II Leitungen und Leitungsab.'!$J$8:$J$1048576,$B$3)</f>
        <v>0</v>
      </c>
      <c r="K331" s="95"/>
      <c r="L331" s="94">
        <f>SUMIFS('II Leitungen und Leitungsab.'!$AB$8:$AB$1048576,'II Leitungen und Leitungsab.'!$R$8:$R$1048576,L$322,'II Leitungen und Leitungsab.'!$N$8:$N$1048576,$D$322,'II Leitungen und Leitungsab.'!$V$8:$V$1048576,$D330,'II Leitungen und Leitungsab.'!$J$8:$J$1048576,$B$3)</f>
        <v>0</v>
      </c>
      <c r="M331" s="85"/>
      <c r="N331" s="94">
        <f>SUMIFS('II Leitungen und Leitungsab.'!$AB$8:$AB$1048576,'II Leitungen und Leitungsab.'!$R$8:$R$1048576,N$322,'II Leitungen und Leitungsab.'!$N$8:$N$1048576,$D$322,'II Leitungen und Leitungsab.'!$V$8:$V$1048576,$D330,'II Leitungen und Leitungsab.'!$J$8:$J$1048576,$B$3)</f>
        <v>0</v>
      </c>
      <c r="O331" s="85"/>
      <c r="P331" s="94">
        <f>SUMIFS('II Leitungen und Leitungsab.'!$AB$8:$AB$1048576,'II Leitungen und Leitungsab.'!$R$8:$R$1048576,P$322,'II Leitungen und Leitungsab.'!$N$8:$N$1048576,$D$322,'II Leitungen und Leitungsab.'!$V$8:$V$1048576,$D330,'II Leitungen und Leitungsab.'!$J$8:$J$1048576,$B$3)</f>
        <v>0</v>
      </c>
      <c r="Q331" s="82"/>
      <c r="R331" s="76" t="s">
        <v>79</v>
      </c>
      <c r="S331" s="13"/>
    </row>
    <row r="332" spans="2:19" x14ac:dyDescent="0.3">
      <c r="D332" s="132"/>
      <c r="F332" s="41"/>
      <c r="G332" s="41"/>
      <c r="H332" s="42"/>
      <c r="I332" s="41"/>
      <c r="J332" s="41"/>
      <c r="K332" s="41"/>
      <c r="L332" s="43"/>
      <c r="M332" s="41"/>
      <c r="N332" s="43"/>
      <c r="O332" s="41"/>
      <c r="P332" s="41"/>
      <c r="Q332" s="42"/>
      <c r="S332" s="13"/>
    </row>
    <row r="333" spans="2:19" x14ac:dyDescent="0.3">
      <c r="B333" s="62" t="s">
        <v>819</v>
      </c>
      <c r="D333" s="137" t="str">
        <f>Listen!$B$5</f>
        <v>Leitungsdurchmesserklasse D (DN: 350 mm ≤ x &lt; 500 mm bzw. DA: 355 mm ≤ x &lt; 500 mm)</v>
      </c>
      <c r="F333" s="44" t="str">
        <f>Listen!$A$2</f>
        <v>HD 4 (&gt; 70 bar)</v>
      </c>
      <c r="G333" s="43"/>
      <c r="H333" s="45" t="str">
        <f>Listen!$A$3</f>
        <v>HD 3 (&gt; 16 bar und ≤ 70 bar)</v>
      </c>
      <c r="I333" s="43"/>
      <c r="J333" s="44" t="str">
        <f>Listen!$A$4</f>
        <v>HD 2 (&gt; 5 bar und ≤ 16 bar)</v>
      </c>
      <c r="K333" s="43"/>
      <c r="L333" s="46" t="str">
        <f>Listen!$A$5</f>
        <v>HD 1 (&gt; 1 bar und ≤ 5 bar)</v>
      </c>
      <c r="M333" s="43"/>
      <c r="N333" s="46" t="str">
        <f>Listen!$A$6</f>
        <v>MD (&gt; 0,1 bar und ≤ 1 bar )</v>
      </c>
      <c r="O333" s="43"/>
      <c r="P333" s="44" t="str">
        <f>Listen!$A$7</f>
        <v>ND (≤ 0,1 bar)</v>
      </c>
      <c r="Q333" s="42"/>
      <c r="R333" s="39"/>
      <c r="S333" s="13"/>
    </row>
    <row r="334" spans="2:19" x14ac:dyDescent="0.3">
      <c r="B334" s="25"/>
      <c r="D334" s="137"/>
      <c r="F334" s="44"/>
      <c r="G334" s="41"/>
      <c r="H334" s="45"/>
      <c r="I334" s="41"/>
      <c r="J334" s="44"/>
      <c r="K334" s="41"/>
      <c r="L334" s="46"/>
      <c r="M334" s="41"/>
      <c r="N334" s="46"/>
      <c r="O334" s="41"/>
      <c r="P334" s="44"/>
      <c r="Q334" s="42"/>
      <c r="R334" s="39"/>
      <c r="S334" s="13"/>
    </row>
    <row r="335" spans="2:19" x14ac:dyDescent="0.3">
      <c r="B335" s="63" t="s">
        <v>820</v>
      </c>
      <c r="D335" s="132" t="s">
        <v>72</v>
      </c>
      <c r="F335" s="94">
        <f>SUMIFS('II Leitungen und Leitungsab.'!$Z$8:$Z$1048576,'II Leitungen und Leitungsab.'!$R$8:$R$1048576,F$333,'II Leitungen und Leitungsab.'!$N$8:$N$1048576,$D$333,'II Leitungen und Leitungsab.'!$V$8:$V$1048576,$D335,'II Leitungen und Leitungsab.'!$J$8:$J$1048576,$B$3)</f>
        <v>0</v>
      </c>
      <c r="G335" s="85"/>
      <c r="H335" s="94">
        <f>SUMIFS('II Leitungen und Leitungsab.'!$Z$8:$Z$1048576,'II Leitungen und Leitungsab.'!$R$8:$R$1048576,H$333,'II Leitungen und Leitungsab.'!$N$8:$N$1048576,$D$333,'II Leitungen und Leitungsab.'!$V$8:$V$1048576,$D335,'II Leitungen und Leitungsab.'!$J$8:$J$1048576,$B$3)</f>
        <v>0</v>
      </c>
      <c r="I335" s="85"/>
      <c r="J335" s="94">
        <f>SUMIFS('II Leitungen und Leitungsab.'!$Z$8:$Z$1048576,'II Leitungen und Leitungsab.'!$R$8:$R$1048576,J$333,'II Leitungen und Leitungsab.'!$N$8:$N$1048576,$D$333,'II Leitungen und Leitungsab.'!$V$8:$V$1048576,$D335,'II Leitungen und Leitungsab.'!$J$8:$J$1048576,$B$3)</f>
        <v>0</v>
      </c>
      <c r="K335" s="85"/>
      <c r="L335" s="94">
        <f>SUMIFS('II Leitungen und Leitungsab.'!$Z$8:$Z$1048576,'II Leitungen und Leitungsab.'!$R$8:$R$1048576,L$333,'II Leitungen und Leitungsab.'!$N$8:$N$1048576,$D$333,'II Leitungen und Leitungsab.'!$V$8:$V$1048576,$D335,'II Leitungen und Leitungsab.'!$J$8:$J$1048576,$B$3)</f>
        <v>0</v>
      </c>
      <c r="M335" s="85"/>
      <c r="N335" s="94">
        <f>SUMIFS('II Leitungen und Leitungsab.'!$Z$8:$Z$1048576,'II Leitungen und Leitungsab.'!$R$8:$R$1048576,N$333,'II Leitungen und Leitungsab.'!$N$8:$N$1048576,$D$333,'II Leitungen und Leitungsab.'!$V$8:$V$1048576,$D335,'II Leitungen und Leitungsab.'!$J$8:$J$1048576,$B$3)</f>
        <v>0</v>
      </c>
      <c r="O335" s="85"/>
      <c r="P335" s="94">
        <f>SUMIFS('II Leitungen und Leitungsab.'!$Z$8:$Z$1048576,'II Leitungen und Leitungsab.'!$R$8:$R$1048576,P$333,'II Leitungen und Leitungsab.'!$N$8:$N$1048576,$D$333,'II Leitungen und Leitungsab.'!$V$8:$V$1048576,$D335,'II Leitungen und Leitungsab.'!$J$8:$J$1048576,$B$3)</f>
        <v>0</v>
      </c>
      <c r="Q335" s="82"/>
      <c r="R335" s="76" t="s">
        <v>79</v>
      </c>
      <c r="S335" s="13"/>
    </row>
    <row r="336" spans="2:19" x14ac:dyDescent="0.3">
      <c r="B336" s="63" t="s">
        <v>821</v>
      </c>
      <c r="D336" s="135" t="s">
        <v>1201</v>
      </c>
      <c r="F336" s="94">
        <f>SUMIFS('II Leitungen und Leitungsab.'!$AB$8:$AB$1048576,'II Leitungen und Leitungsab.'!$R$8:$R$1048576,F$333,'II Leitungen und Leitungsab.'!$N$8:$N$1048576,$D$333,'II Leitungen und Leitungsab.'!$V$8:$V$1048576,$D335,'II Leitungen und Leitungsab.'!$J$8:$J$1048576,$B$3)</f>
        <v>0</v>
      </c>
      <c r="G336" s="95"/>
      <c r="H336" s="94">
        <f>SUMIFS('II Leitungen und Leitungsab.'!$AB$8:$AB$1048576,'II Leitungen und Leitungsab.'!$R$8:$R$1048576,H$333,'II Leitungen und Leitungsab.'!$N$8:$N$1048576,$D$333,'II Leitungen und Leitungsab.'!$V$8:$V$1048576,$D335,'II Leitungen und Leitungsab.'!$J$8:$J$1048576,$B$3)</f>
        <v>0</v>
      </c>
      <c r="I336" s="95"/>
      <c r="J336" s="94">
        <f>SUMIFS('II Leitungen und Leitungsab.'!$AB$8:$AB$1048576,'II Leitungen und Leitungsab.'!$R$8:$R$1048576,J$333,'II Leitungen und Leitungsab.'!$N$8:$N$1048576,$D$333,'II Leitungen und Leitungsab.'!$V$8:$V$1048576,$D335,'II Leitungen und Leitungsab.'!$J$8:$J$1048576,$B$3)</f>
        <v>0</v>
      </c>
      <c r="K336" s="95"/>
      <c r="L336" s="94">
        <f>SUMIFS('II Leitungen und Leitungsab.'!$AB$8:$AB$1048576,'II Leitungen und Leitungsab.'!$R$8:$R$1048576,L$333,'II Leitungen und Leitungsab.'!$N$8:$N$1048576,$D$333,'II Leitungen und Leitungsab.'!$V$8:$V$1048576,$D335,'II Leitungen und Leitungsab.'!$J$8:$J$1048576,$B$3)</f>
        <v>0</v>
      </c>
      <c r="M336" s="85"/>
      <c r="N336" s="94">
        <f>SUMIFS('II Leitungen und Leitungsab.'!$AB$8:$AB$1048576,'II Leitungen und Leitungsab.'!$R$8:$R$1048576,N$333,'II Leitungen und Leitungsab.'!$N$8:$N$1048576,$D$333,'II Leitungen und Leitungsab.'!$V$8:$V$1048576,$D335,'II Leitungen und Leitungsab.'!$J$8:$J$1048576,$B$3)</f>
        <v>0</v>
      </c>
      <c r="O336" s="85"/>
      <c r="P336" s="94">
        <f>SUMIFS('II Leitungen und Leitungsab.'!$AB$8:$AB$1048576,'II Leitungen und Leitungsab.'!$R$8:$R$1048576,P$333,'II Leitungen und Leitungsab.'!$N$8:$N$1048576,$D$333,'II Leitungen und Leitungsab.'!$V$8:$V$1048576,$D335,'II Leitungen und Leitungsab.'!$J$8:$J$1048576,$B$3)</f>
        <v>0</v>
      </c>
      <c r="Q336" s="82"/>
      <c r="R336" s="76" t="s">
        <v>79</v>
      </c>
      <c r="S336" s="13"/>
    </row>
    <row r="337" spans="2:19" x14ac:dyDescent="0.3">
      <c r="B337" s="63" t="s">
        <v>822</v>
      </c>
      <c r="D337" s="132" t="s">
        <v>74</v>
      </c>
      <c r="F337" s="94">
        <f>SUMIFS('II Leitungen und Leitungsab.'!$Z$8:$Z$1048576,'II Leitungen und Leitungsab.'!$R$8:$R$1048576,F$333,'II Leitungen und Leitungsab.'!$N$8:$N$1048576,$D$333,'II Leitungen und Leitungsab.'!$V$8:$V$1048576,$D337,'II Leitungen und Leitungsab.'!$J$8:$J$1048576,$B$3)</f>
        <v>0</v>
      </c>
      <c r="G337" s="95"/>
      <c r="H337" s="94">
        <f>SUMIFS('II Leitungen und Leitungsab.'!$Z$8:$Z$1048576,'II Leitungen und Leitungsab.'!$R$8:$R$1048576,H$333,'II Leitungen und Leitungsab.'!$N$8:$N$1048576,$D$333,'II Leitungen und Leitungsab.'!$V$8:$V$1048576,$D337,'II Leitungen und Leitungsab.'!$J$8:$J$1048576,$B$3)</f>
        <v>0</v>
      </c>
      <c r="I337" s="95"/>
      <c r="J337" s="94">
        <f>SUMIFS('II Leitungen und Leitungsab.'!$Z$8:$Z$1048576,'II Leitungen und Leitungsab.'!$R$8:$R$1048576,J$333,'II Leitungen und Leitungsab.'!$N$8:$N$1048576,$D$333,'II Leitungen und Leitungsab.'!$V$8:$V$1048576,$D337,'II Leitungen und Leitungsab.'!$J$8:$J$1048576,$B$3)</f>
        <v>0</v>
      </c>
      <c r="K337" s="95"/>
      <c r="L337" s="94">
        <f>SUMIFS('II Leitungen und Leitungsab.'!$Z$8:$Z$1048576,'II Leitungen und Leitungsab.'!$R$8:$R$1048576,L$333,'II Leitungen und Leitungsab.'!$N$8:$N$1048576,$D$333,'II Leitungen und Leitungsab.'!$V$8:$V$1048576,$D337,'II Leitungen und Leitungsab.'!$J$8:$J$1048576,$B$3)</f>
        <v>0</v>
      </c>
      <c r="M337" s="85"/>
      <c r="N337" s="94">
        <f>SUMIFS('II Leitungen und Leitungsab.'!$Z$8:$Z$1048576,'II Leitungen und Leitungsab.'!$R$8:$R$1048576,N$333,'II Leitungen und Leitungsab.'!$N$8:$N$1048576,$D$333,'II Leitungen und Leitungsab.'!$V$8:$V$1048576,$D337,'II Leitungen und Leitungsab.'!$J$8:$J$1048576,$B$3)</f>
        <v>0</v>
      </c>
      <c r="O337" s="85"/>
      <c r="P337" s="94">
        <f>SUMIFS('II Leitungen und Leitungsab.'!$Z$8:$Z$1048576,'II Leitungen und Leitungsab.'!$R$8:$R$1048576,P$333,'II Leitungen und Leitungsab.'!$N$8:$N$1048576,$D$333,'II Leitungen und Leitungsab.'!$V$8:$V$1048576,$D337,'II Leitungen und Leitungsab.'!$J$8:$J$1048576,$B$3)</f>
        <v>0</v>
      </c>
      <c r="Q337" s="82"/>
      <c r="R337" s="76" t="s">
        <v>79</v>
      </c>
      <c r="S337" s="13"/>
    </row>
    <row r="338" spans="2:19" x14ac:dyDescent="0.3">
      <c r="B338" s="63" t="s">
        <v>823</v>
      </c>
      <c r="D338" s="135" t="s">
        <v>1201</v>
      </c>
      <c r="F338" s="94">
        <f>SUMIFS('II Leitungen und Leitungsab.'!$AB$8:$AB$1048576,'II Leitungen und Leitungsab.'!$R$8:$R$1048576,F$333,'II Leitungen und Leitungsab.'!$N$8:$N$1048576,$D$333,'II Leitungen und Leitungsab.'!$V$8:$V$1048576,$D337,'II Leitungen und Leitungsab.'!$J$8:$J$1048576,$B$3)</f>
        <v>0</v>
      </c>
      <c r="G338" s="95"/>
      <c r="H338" s="94">
        <f>SUMIFS('II Leitungen und Leitungsab.'!$AB$8:$AB$1048576,'II Leitungen und Leitungsab.'!$R$8:$R$1048576,H$333,'II Leitungen und Leitungsab.'!$N$8:$N$1048576,$D$333,'II Leitungen und Leitungsab.'!$V$8:$V$1048576,$D337,'II Leitungen und Leitungsab.'!$J$8:$J$1048576,$B$3)</f>
        <v>0</v>
      </c>
      <c r="I338" s="95"/>
      <c r="J338" s="94">
        <f>SUMIFS('II Leitungen und Leitungsab.'!$AB$8:$AB$1048576,'II Leitungen und Leitungsab.'!$R$8:$R$1048576,J$333,'II Leitungen und Leitungsab.'!$N$8:$N$1048576,$D$333,'II Leitungen und Leitungsab.'!$V$8:$V$1048576,$D337,'II Leitungen und Leitungsab.'!$J$8:$J$1048576,$B$3)</f>
        <v>0</v>
      </c>
      <c r="K338" s="95"/>
      <c r="L338" s="94">
        <f>SUMIFS('II Leitungen und Leitungsab.'!$AB$8:$AB$1048576,'II Leitungen und Leitungsab.'!$R$8:$R$1048576,L$333,'II Leitungen und Leitungsab.'!$N$8:$N$1048576,$D$333,'II Leitungen und Leitungsab.'!$V$8:$V$1048576,$D337,'II Leitungen und Leitungsab.'!$J$8:$J$1048576,$B$3)</f>
        <v>0</v>
      </c>
      <c r="M338" s="85"/>
      <c r="N338" s="94">
        <f>SUMIFS('II Leitungen und Leitungsab.'!$AB$8:$AB$1048576,'II Leitungen und Leitungsab.'!$R$8:$R$1048576,N$333,'II Leitungen und Leitungsab.'!$N$8:$N$1048576,$D$333,'II Leitungen und Leitungsab.'!$V$8:$V$1048576,$D337,'II Leitungen und Leitungsab.'!$J$8:$J$1048576,$B$3)</f>
        <v>0</v>
      </c>
      <c r="O338" s="85"/>
      <c r="P338" s="94">
        <f>SUMIFS('II Leitungen und Leitungsab.'!$AB$8:$AB$1048576,'II Leitungen und Leitungsab.'!$R$8:$R$1048576,P$333,'II Leitungen und Leitungsab.'!$N$8:$N$1048576,$D$333,'II Leitungen und Leitungsab.'!$V$8:$V$1048576,$D337,'II Leitungen und Leitungsab.'!$J$8:$J$1048576,$B$3)</f>
        <v>0</v>
      </c>
      <c r="Q338" s="82"/>
      <c r="R338" s="76" t="s">
        <v>79</v>
      </c>
      <c r="S338" s="13"/>
    </row>
    <row r="339" spans="2:19" x14ac:dyDescent="0.3">
      <c r="B339" s="63" t="s">
        <v>824</v>
      </c>
      <c r="D339" s="132" t="s">
        <v>75</v>
      </c>
      <c r="F339" s="94">
        <f>SUMIFS('II Leitungen und Leitungsab.'!$Z$8:$Z$1048576,'II Leitungen und Leitungsab.'!$R$8:$R$1048576,F$333,'II Leitungen und Leitungsab.'!$N$8:$N$1048576,$D$333,'II Leitungen und Leitungsab.'!$V$8:$V$1048576,$D339,'II Leitungen und Leitungsab.'!$J$8:$J$1048576,$B$3)</f>
        <v>0</v>
      </c>
      <c r="G339" s="95"/>
      <c r="H339" s="94">
        <f>SUMIFS('II Leitungen und Leitungsab.'!$Z$8:$Z$1048576,'II Leitungen und Leitungsab.'!$R$8:$R$1048576,H$333,'II Leitungen und Leitungsab.'!$N$8:$N$1048576,$D$333,'II Leitungen und Leitungsab.'!$V$8:$V$1048576,$D339,'II Leitungen und Leitungsab.'!$J$8:$J$1048576,$B$3)</f>
        <v>0</v>
      </c>
      <c r="I339" s="95"/>
      <c r="J339" s="94">
        <f>SUMIFS('II Leitungen und Leitungsab.'!$Z$8:$Z$1048576,'II Leitungen und Leitungsab.'!$R$8:$R$1048576,J$333,'II Leitungen und Leitungsab.'!$N$8:$N$1048576,$D$333,'II Leitungen und Leitungsab.'!$V$8:$V$1048576,$D339,'II Leitungen und Leitungsab.'!$J$8:$J$1048576,$B$3)</f>
        <v>0</v>
      </c>
      <c r="K339" s="95"/>
      <c r="L339" s="94">
        <f>SUMIFS('II Leitungen und Leitungsab.'!$Z$8:$Z$1048576,'II Leitungen und Leitungsab.'!$R$8:$R$1048576,L$333,'II Leitungen und Leitungsab.'!$N$8:$N$1048576,$D$333,'II Leitungen und Leitungsab.'!$V$8:$V$1048576,$D339,'II Leitungen und Leitungsab.'!$J$8:$J$1048576,$B$3)</f>
        <v>0</v>
      </c>
      <c r="M339" s="85"/>
      <c r="N339" s="94">
        <f>SUMIFS('II Leitungen und Leitungsab.'!$Z$8:$Z$1048576,'II Leitungen und Leitungsab.'!$R$8:$R$1048576,N$333,'II Leitungen und Leitungsab.'!$N$8:$N$1048576,$D$333,'II Leitungen und Leitungsab.'!$V$8:$V$1048576,$D339,'II Leitungen und Leitungsab.'!$J$8:$J$1048576,$B$3)</f>
        <v>0</v>
      </c>
      <c r="O339" s="85"/>
      <c r="P339" s="94">
        <f>SUMIFS('II Leitungen und Leitungsab.'!$Z$8:$Z$1048576,'II Leitungen und Leitungsab.'!$R$8:$R$1048576,P$333,'II Leitungen und Leitungsab.'!$N$8:$N$1048576,$D$333,'II Leitungen und Leitungsab.'!$V$8:$V$1048576,$D339,'II Leitungen und Leitungsab.'!$J$8:$J$1048576,$B$3)</f>
        <v>0</v>
      </c>
      <c r="Q339" s="82"/>
      <c r="R339" s="76" t="s">
        <v>79</v>
      </c>
      <c r="S339" s="13"/>
    </row>
    <row r="340" spans="2:19" x14ac:dyDescent="0.3">
      <c r="B340" s="63" t="s">
        <v>825</v>
      </c>
      <c r="D340" s="135" t="s">
        <v>1201</v>
      </c>
      <c r="F340" s="94">
        <f>SUMIFS('II Leitungen und Leitungsab.'!$AB$8:$AB$1048576,'II Leitungen und Leitungsab.'!$R$8:$R$1048576,F$333,'II Leitungen und Leitungsab.'!$N$8:$N$1048576,$D$333,'II Leitungen und Leitungsab.'!$V$8:$V$1048576,$D339,'II Leitungen und Leitungsab.'!$J$8:$J$1048576,$B$3)</f>
        <v>0</v>
      </c>
      <c r="G340" s="95"/>
      <c r="H340" s="94">
        <f>SUMIFS('II Leitungen und Leitungsab.'!$AB$8:$AB$1048576,'II Leitungen und Leitungsab.'!$R$8:$R$1048576,H$333,'II Leitungen und Leitungsab.'!$N$8:$N$1048576,$D$333,'II Leitungen und Leitungsab.'!$V$8:$V$1048576,$D339,'II Leitungen und Leitungsab.'!$J$8:$J$1048576,$B$3)</f>
        <v>0</v>
      </c>
      <c r="I340" s="95"/>
      <c r="J340" s="94">
        <f>SUMIFS('II Leitungen und Leitungsab.'!$AB$8:$AB$1048576,'II Leitungen und Leitungsab.'!$R$8:$R$1048576,J$333,'II Leitungen und Leitungsab.'!$N$8:$N$1048576,$D$333,'II Leitungen und Leitungsab.'!$V$8:$V$1048576,$D339,'II Leitungen und Leitungsab.'!$J$8:$J$1048576,$B$3)</f>
        <v>0</v>
      </c>
      <c r="K340" s="95"/>
      <c r="L340" s="94">
        <f>SUMIFS('II Leitungen und Leitungsab.'!$AB$8:$AB$1048576,'II Leitungen und Leitungsab.'!$R$8:$R$1048576,L$333,'II Leitungen und Leitungsab.'!$N$8:$N$1048576,$D$333,'II Leitungen und Leitungsab.'!$V$8:$V$1048576,$D339,'II Leitungen und Leitungsab.'!$J$8:$J$1048576,$B$3)</f>
        <v>0</v>
      </c>
      <c r="M340" s="85"/>
      <c r="N340" s="94">
        <f>SUMIFS('II Leitungen und Leitungsab.'!$AB$8:$AB$1048576,'II Leitungen und Leitungsab.'!$R$8:$R$1048576,N$333,'II Leitungen und Leitungsab.'!$N$8:$N$1048576,$D$333,'II Leitungen und Leitungsab.'!$V$8:$V$1048576,$D339,'II Leitungen und Leitungsab.'!$J$8:$J$1048576,$B$3)</f>
        <v>0</v>
      </c>
      <c r="O340" s="85"/>
      <c r="P340" s="94">
        <f>SUMIFS('II Leitungen und Leitungsab.'!$AB$8:$AB$1048576,'II Leitungen und Leitungsab.'!$R$8:$R$1048576,P$333,'II Leitungen und Leitungsab.'!$N$8:$N$1048576,$D$333,'II Leitungen und Leitungsab.'!$V$8:$V$1048576,$D339,'II Leitungen und Leitungsab.'!$J$8:$J$1048576,$B$3)</f>
        <v>0</v>
      </c>
      <c r="Q340" s="82"/>
      <c r="R340" s="76" t="s">
        <v>79</v>
      </c>
      <c r="S340" s="13"/>
    </row>
    <row r="341" spans="2:19" x14ac:dyDescent="0.3">
      <c r="B341" s="63" t="s">
        <v>826</v>
      </c>
      <c r="D341" s="132" t="s">
        <v>76</v>
      </c>
      <c r="F341" s="94">
        <f>SUMIFS('II Leitungen und Leitungsab.'!$Z$8:$Z$1048576,'II Leitungen und Leitungsab.'!$R$8:$R$1048576,F$333,'II Leitungen und Leitungsab.'!$N$8:$N$1048576,$D$333,'II Leitungen und Leitungsab.'!$V$8:$V$1048576,$D341,'II Leitungen und Leitungsab.'!$J$8:$J$1048576,$B$3)</f>
        <v>0</v>
      </c>
      <c r="G341" s="95"/>
      <c r="H341" s="94">
        <f>SUMIFS('II Leitungen und Leitungsab.'!$Z$8:$Z$1048576,'II Leitungen und Leitungsab.'!$R$8:$R$1048576,H$333,'II Leitungen und Leitungsab.'!$N$8:$N$1048576,$D$333,'II Leitungen und Leitungsab.'!$V$8:$V$1048576,$D341,'II Leitungen und Leitungsab.'!$J$8:$J$1048576,$B$3)</f>
        <v>0</v>
      </c>
      <c r="I341" s="95"/>
      <c r="J341" s="94">
        <f>SUMIFS('II Leitungen und Leitungsab.'!$Z$8:$Z$1048576,'II Leitungen und Leitungsab.'!$R$8:$R$1048576,J$333,'II Leitungen und Leitungsab.'!$N$8:$N$1048576,$D$333,'II Leitungen und Leitungsab.'!$V$8:$V$1048576,$D341,'II Leitungen und Leitungsab.'!$J$8:$J$1048576,$B$3)</f>
        <v>0</v>
      </c>
      <c r="K341" s="95"/>
      <c r="L341" s="94">
        <f>SUMIFS('II Leitungen und Leitungsab.'!$Z$8:$Z$1048576,'II Leitungen und Leitungsab.'!$R$8:$R$1048576,L$333,'II Leitungen und Leitungsab.'!$N$8:$N$1048576,$D$333,'II Leitungen und Leitungsab.'!$V$8:$V$1048576,$D341,'II Leitungen und Leitungsab.'!$J$8:$J$1048576,$B$3)</f>
        <v>0</v>
      </c>
      <c r="M341" s="85"/>
      <c r="N341" s="94">
        <f>SUMIFS('II Leitungen und Leitungsab.'!$Z$8:$Z$1048576,'II Leitungen und Leitungsab.'!$R$8:$R$1048576,N$333,'II Leitungen und Leitungsab.'!$N$8:$N$1048576,$D$333,'II Leitungen und Leitungsab.'!$V$8:$V$1048576,$D341,'II Leitungen und Leitungsab.'!$J$8:$J$1048576,$B$3)</f>
        <v>0</v>
      </c>
      <c r="O341" s="85"/>
      <c r="P341" s="94">
        <f>SUMIFS('II Leitungen und Leitungsab.'!$Z$8:$Z$1048576,'II Leitungen und Leitungsab.'!$R$8:$R$1048576,P$333,'II Leitungen und Leitungsab.'!$N$8:$N$1048576,$D$333,'II Leitungen und Leitungsab.'!$V$8:$V$1048576,$D341,'II Leitungen und Leitungsab.'!$J$8:$J$1048576,$B$3)</f>
        <v>0</v>
      </c>
      <c r="Q341" s="82"/>
      <c r="R341" s="76" t="s">
        <v>79</v>
      </c>
      <c r="S341" s="13"/>
    </row>
    <row r="342" spans="2:19" x14ac:dyDescent="0.3">
      <c r="B342" s="63" t="s">
        <v>827</v>
      </c>
      <c r="D342" s="135" t="s">
        <v>1201</v>
      </c>
      <c r="F342" s="94">
        <f>SUMIFS('II Leitungen und Leitungsab.'!$AB$8:$AB$1048576,'II Leitungen und Leitungsab.'!$R$8:$R$1048576,F$333,'II Leitungen und Leitungsab.'!$N$8:$N$1048576,$D$333,'II Leitungen und Leitungsab.'!$V$8:$V$1048576,$D341,'II Leitungen und Leitungsab.'!$J$8:$J$1048576,$B$3)</f>
        <v>0</v>
      </c>
      <c r="G342" s="95"/>
      <c r="H342" s="94">
        <f>SUMIFS('II Leitungen und Leitungsab.'!$AB$8:$AB$1048576,'II Leitungen und Leitungsab.'!$R$8:$R$1048576,H$333,'II Leitungen und Leitungsab.'!$N$8:$N$1048576,$D$333,'II Leitungen und Leitungsab.'!$V$8:$V$1048576,$D341,'II Leitungen und Leitungsab.'!$J$8:$J$1048576,$B$3)</f>
        <v>0</v>
      </c>
      <c r="I342" s="95"/>
      <c r="J342" s="94">
        <f>SUMIFS('II Leitungen und Leitungsab.'!$AB$8:$AB$1048576,'II Leitungen und Leitungsab.'!$R$8:$R$1048576,J$333,'II Leitungen und Leitungsab.'!$N$8:$N$1048576,$D$333,'II Leitungen und Leitungsab.'!$V$8:$V$1048576,$D341,'II Leitungen und Leitungsab.'!$J$8:$J$1048576,$B$3)</f>
        <v>0</v>
      </c>
      <c r="K342" s="95"/>
      <c r="L342" s="94">
        <f>SUMIFS('II Leitungen und Leitungsab.'!$AB$8:$AB$1048576,'II Leitungen und Leitungsab.'!$R$8:$R$1048576,L$333,'II Leitungen und Leitungsab.'!$N$8:$N$1048576,$D$333,'II Leitungen und Leitungsab.'!$V$8:$V$1048576,$D341,'II Leitungen und Leitungsab.'!$J$8:$J$1048576,$B$3)</f>
        <v>0</v>
      </c>
      <c r="M342" s="85"/>
      <c r="N342" s="94">
        <f>SUMIFS('II Leitungen und Leitungsab.'!$AB$8:$AB$1048576,'II Leitungen und Leitungsab.'!$R$8:$R$1048576,N$333,'II Leitungen und Leitungsab.'!$N$8:$N$1048576,$D$333,'II Leitungen und Leitungsab.'!$V$8:$V$1048576,$D341,'II Leitungen und Leitungsab.'!$J$8:$J$1048576,$B$3)</f>
        <v>0</v>
      </c>
      <c r="O342" s="85"/>
      <c r="P342" s="94">
        <f>SUMIFS('II Leitungen und Leitungsab.'!$AB$8:$AB$1048576,'II Leitungen und Leitungsab.'!$R$8:$R$1048576,P$333,'II Leitungen und Leitungsab.'!$N$8:$N$1048576,$D$333,'II Leitungen und Leitungsab.'!$V$8:$V$1048576,$D341,'II Leitungen und Leitungsab.'!$J$8:$J$1048576,$B$3)</f>
        <v>0</v>
      </c>
      <c r="Q342" s="82"/>
      <c r="R342" s="76" t="s">
        <v>79</v>
      </c>
      <c r="S342" s="13"/>
    </row>
    <row r="343" spans="2:19" x14ac:dyDescent="0.3">
      <c r="B343" s="63" t="s">
        <v>828</v>
      </c>
      <c r="D343" s="135" t="s">
        <v>11</v>
      </c>
      <c r="F343" s="94">
        <f>SUMIFS('II Leitungen und Leitungsab.'!$Z$8:$Z$1048576,'II Leitungen und Leitungsab.'!$R$8:$R$1048576,F$333,'II Leitungen und Leitungsab.'!$N$8:$N$1048576,$D$333,'II Leitungen und Leitungsab.'!$V$8:$V$1048576,$D343,'II Leitungen und Leitungsab.'!$J$8:$J$1048576,$B$3)</f>
        <v>0</v>
      </c>
      <c r="G343" s="95"/>
      <c r="H343" s="94">
        <f>SUMIFS('II Leitungen und Leitungsab.'!$Z$8:$Z$1048576,'II Leitungen und Leitungsab.'!$R$8:$R$1048576,H$333,'II Leitungen und Leitungsab.'!$N$8:$N$1048576,$D$333,'II Leitungen und Leitungsab.'!$V$8:$V$1048576,$D343,'II Leitungen und Leitungsab.'!$J$8:$J$1048576,$B$3)</f>
        <v>0</v>
      </c>
      <c r="I343" s="95"/>
      <c r="J343" s="94">
        <f>SUMIFS('II Leitungen und Leitungsab.'!$Z$8:$Z$1048576,'II Leitungen und Leitungsab.'!$R$8:$R$1048576,J$333,'II Leitungen und Leitungsab.'!$N$8:$N$1048576,$D$333,'II Leitungen und Leitungsab.'!$V$8:$V$1048576,$D343,'II Leitungen und Leitungsab.'!$J$8:$J$1048576,$B$3)</f>
        <v>0</v>
      </c>
      <c r="K343" s="95"/>
      <c r="L343" s="94">
        <f>SUMIFS('II Leitungen und Leitungsab.'!$Z$8:$Z$1048576,'II Leitungen und Leitungsab.'!$R$8:$R$1048576,L$333,'II Leitungen und Leitungsab.'!$N$8:$N$1048576,$D$333,'II Leitungen und Leitungsab.'!$V$8:$V$1048576,$D343,'II Leitungen und Leitungsab.'!$J$8:$J$1048576,$B$3)</f>
        <v>0</v>
      </c>
      <c r="M343" s="85"/>
      <c r="N343" s="94">
        <f>SUMIFS('II Leitungen und Leitungsab.'!$Z$8:$Z$1048576,'II Leitungen und Leitungsab.'!$R$8:$R$1048576,N$333,'II Leitungen und Leitungsab.'!$N$8:$N$1048576,$D$333,'II Leitungen und Leitungsab.'!$V$8:$V$1048576,$D343,'II Leitungen und Leitungsab.'!$J$8:$J$1048576,$B$3)</f>
        <v>0</v>
      </c>
      <c r="O343" s="85"/>
      <c r="P343" s="94">
        <f>SUMIFS('II Leitungen und Leitungsab.'!$Z$8:$Z$1048576,'II Leitungen und Leitungsab.'!$R$8:$R$1048576,P$333,'II Leitungen und Leitungsab.'!$N$8:$N$1048576,$D$333,'II Leitungen und Leitungsab.'!$V$8:$V$1048576,$D343,'II Leitungen und Leitungsab.'!$J$8:$J$1048576,$B$3)</f>
        <v>0</v>
      </c>
      <c r="Q343" s="82"/>
      <c r="R343" s="76" t="s">
        <v>79</v>
      </c>
      <c r="S343" s="13"/>
    </row>
    <row r="344" spans="2:19" x14ac:dyDescent="0.3">
      <c r="B344" s="63" t="s">
        <v>829</v>
      </c>
      <c r="D344" s="132" t="s">
        <v>1201</v>
      </c>
      <c r="F344" s="94">
        <f>SUMIFS('II Leitungen und Leitungsab.'!$AB$8:$AB$1048576,'II Leitungen und Leitungsab.'!$R$8:$R$1048576,F$333,'II Leitungen und Leitungsab.'!$N$8:$N$1048576,$D$333,'II Leitungen und Leitungsab.'!$V$8:$V$1048576,$D343,'II Leitungen und Leitungsab.'!$J$8:$J$1048576,$B$3)</f>
        <v>0</v>
      </c>
      <c r="G344" s="95"/>
      <c r="H344" s="94">
        <f>SUMIFS('II Leitungen und Leitungsab.'!$AB$8:$AB$1048576,'II Leitungen und Leitungsab.'!$R$8:$R$1048576,H$333,'II Leitungen und Leitungsab.'!$N$8:$N$1048576,$D$333,'II Leitungen und Leitungsab.'!$V$8:$V$1048576,$D343,'II Leitungen und Leitungsab.'!$J$8:$J$1048576,$B$3)</f>
        <v>0</v>
      </c>
      <c r="I344" s="95"/>
      <c r="J344" s="94">
        <f>SUMIFS('II Leitungen und Leitungsab.'!$AB$8:$AB$1048576,'II Leitungen und Leitungsab.'!$R$8:$R$1048576,J$333,'II Leitungen und Leitungsab.'!$N$8:$N$1048576,$D$333,'II Leitungen und Leitungsab.'!$V$8:$V$1048576,$D343,'II Leitungen und Leitungsab.'!$J$8:$J$1048576,$B$3)</f>
        <v>0</v>
      </c>
      <c r="K344" s="95"/>
      <c r="L344" s="94">
        <f>SUMIFS('II Leitungen und Leitungsab.'!$AB$8:$AB$1048576,'II Leitungen und Leitungsab.'!$R$8:$R$1048576,L$333,'II Leitungen und Leitungsab.'!$N$8:$N$1048576,$D$333,'II Leitungen und Leitungsab.'!$V$8:$V$1048576,$D343,'II Leitungen und Leitungsab.'!$J$8:$J$1048576,$B$3)</f>
        <v>0</v>
      </c>
      <c r="M344" s="85"/>
      <c r="N344" s="94">
        <f>SUMIFS('II Leitungen und Leitungsab.'!$AB$8:$AB$1048576,'II Leitungen und Leitungsab.'!$R$8:$R$1048576,N$333,'II Leitungen und Leitungsab.'!$N$8:$N$1048576,$D$333,'II Leitungen und Leitungsab.'!$V$8:$V$1048576,$D343,'II Leitungen und Leitungsab.'!$J$8:$J$1048576,$B$3)</f>
        <v>0</v>
      </c>
      <c r="O344" s="85"/>
      <c r="P344" s="94">
        <f>SUMIFS('II Leitungen und Leitungsab.'!$AB$8:$AB$1048576,'II Leitungen und Leitungsab.'!$R$8:$R$1048576,P$333,'II Leitungen und Leitungsab.'!$N$8:$N$1048576,$D$333,'II Leitungen und Leitungsab.'!$V$8:$V$1048576,$D343,'II Leitungen und Leitungsab.'!$J$8:$J$1048576,$B$3)</f>
        <v>0</v>
      </c>
      <c r="Q344" s="82"/>
      <c r="R344" s="76" t="s">
        <v>79</v>
      </c>
      <c r="S344" s="13"/>
    </row>
    <row r="345" spans="2:19" x14ac:dyDescent="0.3">
      <c r="B345" s="63" t="s">
        <v>830</v>
      </c>
      <c r="D345" s="135" t="s">
        <v>77</v>
      </c>
      <c r="F345" s="94">
        <f>SUMIFS('II Leitungen und Leitungsab.'!$Z$8:$Z$1048576,'II Leitungen und Leitungsab.'!$R$8:$R$1048576,F$333,'II Leitungen und Leitungsab.'!$N$8:$N$1048576,$D$333,'II Leitungen und Leitungsab.'!$V$8:$V$1048576,$D345,'II Leitungen und Leitungsab.'!$J$8:$J$1048576,$B$3)</f>
        <v>0</v>
      </c>
      <c r="G345" s="95"/>
      <c r="H345" s="94">
        <f>SUMIFS('II Leitungen und Leitungsab.'!$Z$8:$Z$1048576,'II Leitungen und Leitungsab.'!$R$8:$R$1048576,H$333,'II Leitungen und Leitungsab.'!$N$8:$N$1048576,$D$333,'II Leitungen und Leitungsab.'!$V$8:$V$1048576,$D345,'II Leitungen und Leitungsab.'!$J$8:$J$1048576,$B$3)</f>
        <v>0</v>
      </c>
      <c r="I345" s="95"/>
      <c r="J345" s="94">
        <f>SUMIFS('II Leitungen und Leitungsab.'!$Z$8:$Z$1048576,'II Leitungen und Leitungsab.'!$R$8:$R$1048576,J$333,'II Leitungen und Leitungsab.'!$N$8:$N$1048576,$D$333,'II Leitungen und Leitungsab.'!$V$8:$V$1048576,$D345,'II Leitungen und Leitungsab.'!$J$8:$J$1048576,$B$3)</f>
        <v>0</v>
      </c>
      <c r="K345" s="95"/>
      <c r="L345" s="94">
        <f>SUMIFS('II Leitungen und Leitungsab.'!$Z$8:$Z$1048576,'II Leitungen und Leitungsab.'!$R$8:$R$1048576,L$333,'II Leitungen und Leitungsab.'!$N$8:$N$1048576,$D$333,'II Leitungen und Leitungsab.'!$V$8:$V$1048576,$D345,'II Leitungen und Leitungsab.'!$J$8:$J$1048576,$B$3)</f>
        <v>0</v>
      </c>
      <c r="M345" s="85"/>
      <c r="N345" s="94">
        <f>SUMIFS('II Leitungen und Leitungsab.'!$Z$8:$Z$1048576,'II Leitungen und Leitungsab.'!$R$8:$R$1048576,N$333,'II Leitungen und Leitungsab.'!$N$8:$N$1048576,$D$333,'II Leitungen und Leitungsab.'!$V$8:$V$1048576,$D345,'II Leitungen und Leitungsab.'!$J$8:$J$1048576,$B$3)</f>
        <v>0</v>
      </c>
      <c r="O345" s="85"/>
      <c r="P345" s="94">
        <f>SUMIFS('II Leitungen und Leitungsab.'!$Z$8:$Z$1048576,'II Leitungen und Leitungsab.'!$R$8:$R$1048576,P$333,'II Leitungen und Leitungsab.'!$N$8:$N$1048576,$D$333,'II Leitungen und Leitungsab.'!$V$8:$V$1048576,$D345,'II Leitungen und Leitungsab.'!$J$8:$J$1048576,$B$3)</f>
        <v>0</v>
      </c>
      <c r="Q345" s="82"/>
      <c r="R345" s="76" t="s">
        <v>79</v>
      </c>
      <c r="S345" s="13"/>
    </row>
    <row r="346" spans="2:19" x14ac:dyDescent="0.3">
      <c r="B346" s="63" t="s">
        <v>831</v>
      </c>
      <c r="D346" s="132" t="s">
        <v>1201</v>
      </c>
      <c r="F346" s="94">
        <f>SUMIFS('II Leitungen und Leitungsab.'!$AB$8:$AB$1048576,'II Leitungen und Leitungsab.'!$R$8:$R$1048576,F$333,'II Leitungen und Leitungsab.'!$N$8:$N$1048576,$D$333,'II Leitungen und Leitungsab.'!$V$8:$V$1048576,$D345,'II Leitungen und Leitungsab.'!$J$8:$J$1048576,$B$3)</f>
        <v>0</v>
      </c>
      <c r="G346" s="95"/>
      <c r="H346" s="94">
        <f>SUMIFS('II Leitungen und Leitungsab.'!$AB$8:$AB$1048576,'II Leitungen und Leitungsab.'!$R$8:$R$1048576,H$333,'II Leitungen und Leitungsab.'!$N$8:$N$1048576,$D$333,'II Leitungen und Leitungsab.'!$V$8:$V$1048576,$D345,'II Leitungen und Leitungsab.'!$J$8:$J$1048576,$B$3)</f>
        <v>0</v>
      </c>
      <c r="I346" s="95"/>
      <c r="J346" s="94">
        <f>SUMIFS('II Leitungen und Leitungsab.'!$AB$8:$AB$1048576,'II Leitungen und Leitungsab.'!$R$8:$R$1048576,J$333,'II Leitungen und Leitungsab.'!$N$8:$N$1048576,$D$333,'II Leitungen und Leitungsab.'!$V$8:$V$1048576,$D345,'II Leitungen und Leitungsab.'!$J$8:$J$1048576,$B$3)</f>
        <v>0</v>
      </c>
      <c r="K346" s="95"/>
      <c r="L346" s="94">
        <f>SUMIFS('II Leitungen und Leitungsab.'!$AB$8:$AB$1048576,'II Leitungen und Leitungsab.'!$R$8:$R$1048576,L$333,'II Leitungen und Leitungsab.'!$N$8:$N$1048576,$D$333,'II Leitungen und Leitungsab.'!$V$8:$V$1048576,$D345,'II Leitungen und Leitungsab.'!$J$8:$J$1048576,$B$3)</f>
        <v>0</v>
      </c>
      <c r="M346" s="85"/>
      <c r="N346" s="94">
        <f>SUMIFS('II Leitungen und Leitungsab.'!$AB$8:$AB$1048576,'II Leitungen und Leitungsab.'!$R$8:$R$1048576,N$333,'II Leitungen und Leitungsab.'!$N$8:$N$1048576,$D$333,'II Leitungen und Leitungsab.'!$V$8:$V$1048576,$D345,'II Leitungen und Leitungsab.'!$J$8:$J$1048576,$B$3)</f>
        <v>0</v>
      </c>
      <c r="O346" s="85"/>
      <c r="P346" s="94">
        <f>SUMIFS('II Leitungen und Leitungsab.'!$AB$8:$AB$1048576,'II Leitungen und Leitungsab.'!$R$8:$R$1048576,P$333,'II Leitungen und Leitungsab.'!$N$8:$N$1048576,$D$333,'II Leitungen und Leitungsab.'!$V$8:$V$1048576,$D345,'II Leitungen und Leitungsab.'!$J$8:$J$1048576,$B$3)</f>
        <v>0</v>
      </c>
      <c r="Q346" s="82"/>
      <c r="R346" s="76" t="s">
        <v>79</v>
      </c>
      <c r="S346" s="13"/>
    </row>
    <row r="347" spans="2:19" x14ac:dyDescent="0.3">
      <c r="D347" s="132"/>
      <c r="F347" s="41"/>
      <c r="G347" s="41"/>
      <c r="H347" s="42"/>
      <c r="I347" s="41"/>
      <c r="J347" s="41"/>
      <c r="K347" s="41"/>
      <c r="L347" s="43"/>
      <c r="M347" s="41"/>
      <c r="N347" s="43"/>
      <c r="O347" s="41"/>
      <c r="P347" s="41"/>
      <c r="Q347" s="42"/>
      <c r="S347" s="13"/>
    </row>
    <row r="348" spans="2:19" x14ac:dyDescent="0.3">
      <c r="B348" s="62" t="s">
        <v>832</v>
      </c>
      <c r="D348" s="137" t="str">
        <f>Listen!$B$6</f>
        <v>Leitungsdurchmesserklasse E (DN: 200 mm ≤ x &lt; 350 mm bzw. DA: 225 mm ≤ x &lt; 355 mm)</v>
      </c>
      <c r="F348" s="44" t="str">
        <f>Listen!$A$2</f>
        <v>HD 4 (&gt; 70 bar)</v>
      </c>
      <c r="G348" s="43"/>
      <c r="H348" s="45" t="str">
        <f>Listen!$A$3</f>
        <v>HD 3 (&gt; 16 bar und ≤ 70 bar)</v>
      </c>
      <c r="I348" s="43"/>
      <c r="J348" s="44" t="str">
        <f>Listen!$A$4</f>
        <v>HD 2 (&gt; 5 bar und ≤ 16 bar)</v>
      </c>
      <c r="K348" s="43"/>
      <c r="L348" s="46" t="str">
        <f>Listen!$A$5</f>
        <v>HD 1 (&gt; 1 bar und ≤ 5 bar)</v>
      </c>
      <c r="M348" s="43"/>
      <c r="N348" s="46" t="str">
        <f>Listen!$A$6</f>
        <v>MD (&gt; 0,1 bar und ≤ 1 bar )</v>
      </c>
      <c r="O348" s="43"/>
      <c r="P348" s="44" t="str">
        <f>Listen!$A$7</f>
        <v>ND (≤ 0,1 bar)</v>
      </c>
      <c r="Q348" s="42"/>
      <c r="R348" s="39"/>
      <c r="S348" s="13"/>
    </row>
    <row r="349" spans="2:19" x14ac:dyDescent="0.3">
      <c r="B349" s="25"/>
      <c r="D349" s="137"/>
      <c r="F349" s="44"/>
      <c r="G349" s="41"/>
      <c r="H349" s="45"/>
      <c r="I349" s="41"/>
      <c r="J349" s="44"/>
      <c r="K349" s="41"/>
      <c r="L349" s="46"/>
      <c r="M349" s="41"/>
      <c r="N349" s="46"/>
      <c r="O349" s="41"/>
      <c r="P349" s="44"/>
      <c r="Q349" s="42"/>
      <c r="R349" s="39"/>
      <c r="S349" s="13"/>
    </row>
    <row r="350" spans="2:19" x14ac:dyDescent="0.3">
      <c r="B350" s="63" t="s">
        <v>833</v>
      </c>
      <c r="D350" s="132" t="s">
        <v>72</v>
      </c>
      <c r="F350" s="94">
        <f>SUMIFS('II Leitungen und Leitungsab.'!$Z$8:$Z$1048576,'II Leitungen und Leitungsab.'!$R$8:$R$1048576,F$348,'II Leitungen und Leitungsab.'!$N$8:$N$1048576,$D$348,'II Leitungen und Leitungsab.'!$V$8:$V$1048576,$D350,'II Leitungen und Leitungsab.'!$J$8:$J$1048576,$B$3)</f>
        <v>0</v>
      </c>
      <c r="G350" s="85"/>
      <c r="H350" s="94">
        <f>SUMIFS('II Leitungen und Leitungsab.'!$Z$8:$Z$1048576,'II Leitungen und Leitungsab.'!$R$8:$R$1048576,H$348,'II Leitungen und Leitungsab.'!$N$8:$N$1048576,$D$348,'II Leitungen und Leitungsab.'!$V$8:$V$1048576,$D350,'II Leitungen und Leitungsab.'!$J$8:$J$1048576,$B$3)</f>
        <v>0</v>
      </c>
      <c r="I350" s="85"/>
      <c r="J350" s="94">
        <f>SUMIFS('II Leitungen und Leitungsab.'!$Z$8:$Z$1048576,'II Leitungen und Leitungsab.'!$R$8:$R$1048576,J$348,'II Leitungen und Leitungsab.'!$N$8:$N$1048576,$D$348,'II Leitungen und Leitungsab.'!$V$8:$V$1048576,$D350,'II Leitungen und Leitungsab.'!$J$8:$J$1048576,$B$3)</f>
        <v>0</v>
      </c>
      <c r="K350" s="85"/>
      <c r="L350" s="94">
        <f>SUMIFS('II Leitungen und Leitungsab.'!$Z$8:$Z$1048576,'II Leitungen und Leitungsab.'!$R$8:$R$1048576,L$348,'II Leitungen und Leitungsab.'!$N$8:$N$1048576,$D$348,'II Leitungen und Leitungsab.'!$V$8:$V$1048576,$D350,'II Leitungen und Leitungsab.'!$J$8:$J$1048576,$B$3)</f>
        <v>0</v>
      </c>
      <c r="M350" s="85"/>
      <c r="N350" s="94">
        <f>SUMIFS('II Leitungen und Leitungsab.'!$Z$8:$Z$1048576,'II Leitungen und Leitungsab.'!$R$8:$R$1048576,N$348,'II Leitungen und Leitungsab.'!$N$8:$N$1048576,$D$348,'II Leitungen und Leitungsab.'!$V$8:$V$1048576,$D350,'II Leitungen und Leitungsab.'!$J$8:$J$1048576,$B$3)</f>
        <v>0</v>
      </c>
      <c r="O350" s="85"/>
      <c r="P350" s="94">
        <f>SUMIFS('II Leitungen und Leitungsab.'!$Z$8:$Z$1048576,'II Leitungen und Leitungsab.'!$R$8:$R$1048576,P$348,'II Leitungen und Leitungsab.'!$N$8:$N$1048576,$D$348,'II Leitungen und Leitungsab.'!$V$8:$V$1048576,$D350,'II Leitungen und Leitungsab.'!$J$8:$J$1048576,$B$3)</f>
        <v>0</v>
      </c>
      <c r="Q350" s="82"/>
      <c r="R350" s="76" t="s">
        <v>79</v>
      </c>
      <c r="S350" s="13"/>
    </row>
    <row r="351" spans="2:19" x14ac:dyDescent="0.3">
      <c r="B351" s="63" t="s">
        <v>834</v>
      </c>
      <c r="D351" s="135" t="s">
        <v>1201</v>
      </c>
      <c r="F351" s="94">
        <f>SUMIFS('II Leitungen und Leitungsab.'!$AB$8:$AB$1048576,'II Leitungen und Leitungsab.'!$R$8:$R$1048576,F$348,'II Leitungen und Leitungsab.'!$N$8:$N$1048576,$D$348,'II Leitungen und Leitungsab.'!$V$8:$V$1048576,$D350,'II Leitungen und Leitungsab.'!$J$8:$J$1048576,$B$3)</f>
        <v>0</v>
      </c>
      <c r="G351" s="95"/>
      <c r="H351" s="94">
        <f>SUMIFS('II Leitungen und Leitungsab.'!$AB$8:$AB$1048576,'II Leitungen und Leitungsab.'!$R$8:$R$1048576,H$348,'II Leitungen und Leitungsab.'!$N$8:$N$1048576,$D$348,'II Leitungen und Leitungsab.'!$V$8:$V$1048576,$D350,'II Leitungen und Leitungsab.'!$J$8:$J$1048576,$B$3)</f>
        <v>0</v>
      </c>
      <c r="I351" s="95"/>
      <c r="J351" s="94">
        <f>SUMIFS('II Leitungen und Leitungsab.'!$AB$8:$AB$1048576,'II Leitungen und Leitungsab.'!$R$8:$R$1048576,J$348,'II Leitungen und Leitungsab.'!$N$8:$N$1048576,$D$348,'II Leitungen und Leitungsab.'!$V$8:$V$1048576,$D350,'II Leitungen und Leitungsab.'!$J$8:$J$1048576,$B$3)</f>
        <v>0</v>
      </c>
      <c r="K351" s="95"/>
      <c r="L351" s="94">
        <f>SUMIFS('II Leitungen und Leitungsab.'!$AB$8:$AB$1048576,'II Leitungen und Leitungsab.'!$R$8:$R$1048576,L$348,'II Leitungen und Leitungsab.'!$N$8:$N$1048576,$D$348,'II Leitungen und Leitungsab.'!$V$8:$V$1048576,$D350,'II Leitungen und Leitungsab.'!$J$8:$J$1048576,$B$3)</f>
        <v>0</v>
      </c>
      <c r="M351" s="85"/>
      <c r="N351" s="94">
        <f>SUMIFS('II Leitungen und Leitungsab.'!$AB$8:$AB$1048576,'II Leitungen und Leitungsab.'!$R$8:$R$1048576,N$348,'II Leitungen und Leitungsab.'!$N$8:$N$1048576,$D$348,'II Leitungen und Leitungsab.'!$V$8:$V$1048576,$D350,'II Leitungen und Leitungsab.'!$J$8:$J$1048576,$B$3)</f>
        <v>0</v>
      </c>
      <c r="O351" s="85"/>
      <c r="P351" s="94">
        <f>SUMIFS('II Leitungen und Leitungsab.'!$AB$8:$AB$1048576,'II Leitungen und Leitungsab.'!$R$8:$R$1048576,P$348,'II Leitungen und Leitungsab.'!$N$8:$N$1048576,$D$348,'II Leitungen und Leitungsab.'!$V$8:$V$1048576,$D350,'II Leitungen und Leitungsab.'!$J$8:$J$1048576,$B$3)</f>
        <v>0</v>
      </c>
      <c r="Q351" s="82"/>
      <c r="R351" s="76" t="s">
        <v>79</v>
      </c>
      <c r="S351" s="13"/>
    </row>
    <row r="352" spans="2:19" x14ac:dyDescent="0.3">
      <c r="B352" s="63" t="s">
        <v>835</v>
      </c>
      <c r="D352" s="132" t="s">
        <v>74</v>
      </c>
      <c r="F352" s="94">
        <f>SUMIFS('II Leitungen und Leitungsab.'!$Z$8:$Z$1048576,'II Leitungen und Leitungsab.'!$R$8:$R$1048576,F$348,'II Leitungen und Leitungsab.'!$N$8:$N$1048576,$D$348,'II Leitungen und Leitungsab.'!$V$8:$V$1048576,$D352,'II Leitungen und Leitungsab.'!$J$8:$J$1048576,$B$3)</f>
        <v>0</v>
      </c>
      <c r="G352" s="95"/>
      <c r="H352" s="94">
        <f>SUMIFS('II Leitungen und Leitungsab.'!$Z$8:$Z$1048576,'II Leitungen und Leitungsab.'!$R$8:$R$1048576,H$348,'II Leitungen und Leitungsab.'!$N$8:$N$1048576,$D$348,'II Leitungen und Leitungsab.'!$V$8:$V$1048576,$D352,'II Leitungen und Leitungsab.'!$J$8:$J$1048576,$B$3)</f>
        <v>0</v>
      </c>
      <c r="I352" s="95"/>
      <c r="J352" s="94">
        <f>SUMIFS('II Leitungen und Leitungsab.'!$Z$8:$Z$1048576,'II Leitungen und Leitungsab.'!$R$8:$R$1048576,J$348,'II Leitungen und Leitungsab.'!$N$8:$N$1048576,$D$348,'II Leitungen und Leitungsab.'!$V$8:$V$1048576,$D352,'II Leitungen und Leitungsab.'!$J$8:$J$1048576,$B$3)</f>
        <v>0</v>
      </c>
      <c r="K352" s="95"/>
      <c r="L352" s="94">
        <f>SUMIFS('II Leitungen und Leitungsab.'!$Z$8:$Z$1048576,'II Leitungen und Leitungsab.'!$R$8:$R$1048576,L$348,'II Leitungen und Leitungsab.'!$N$8:$N$1048576,$D$348,'II Leitungen und Leitungsab.'!$V$8:$V$1048576,$D352,'II Leitungen und Leitungsab.'!$J$8:$J$1048576,$B$3)</f>
        <v>0</v>
      </c>
      <c r="M352" s="85"/>
      <c r="N352" s="94">
        <f>SUMIFS('II Leitungen und Leitungsab.'!$Z$8:$Z$1048576,'II Leitungen und Leitungsab.'!$R$8:$R$1048576,N$348,'II Leitungen und Leitungsab.'!$N$8:$N$1048576,$D$348,'II Leitungen und Leitungsab.'!$V$8:$V$1048576,$D352,'II Leitungen und Leitungsab.'!$J$8:$J$1048576,$B$3)</f>
        <v>0</v>
      </c>
      <c r="O352" s="85"/>
      <c r="P352" s="94">
        <f>SUMIFS('II Leitungen und Leitungsab.'!$Z$8:$Z$1048576,'II Leitungen und Leitungsab.'!$R$8:$R$1048576,P$348,'II Leitungen und Leitungsab.'!$N$8:$N$1048576,$D$348,'II Leitungen und Leitungsab.'!$V$8:$V$1048576,$D352,'II Leitungen und Leitungsab.'!$J$8:$J$1048576,$B$3)</f>
        <v>0</v>
      </c>
      <c r="Q352" s="82"/>
      <c r="R352" s="76" t="s">
        <v>79</v>
      </c>
      <c r="S352" s="13"/>
    </row>
    <row r="353" spans="2:19" x14ac:dyDescent="0.3">
      <c r="B353" s="63" t="s">
        <v>836</v>
      </c>
      <c r="D353" s="135" t="s">
        <v>1201</v>
      </c>
      <c r="F353" s="94">
        <f>SUMIFS('II Leitungen und Leitungsab.'!$AB$8:$AB$1048576,'II Leitungen und Leitungsab.'!$R$8:$R$1048576,F$348,'II Leitungen und Leitungsab.'!$N$8:$N$1048576,$D$348,'II Leitungen und Leitungsab.'!$V$8:$V$1048576,$D352,'II Leitungen und Leitungsab.'!$J$8:$J$1048576,$B$3)</f>
        <v>0</v>
      </c>
      <c r="G353" s="95"/>
      <c r="H353" s="94">
        <f>SUMIFS('II Leitungen und Leitungsab.'!$AB$8:$AB$1048576,'II Leitungen und Leitungsab.'!$R$8:$R$1048576,H$348,'II Leitungen und Leitungsab.'!$N$8:$N$1048576,$D$348,'II Leitungen und Leitungsab.'!$V$8:$V$1048576,$D352,'II Leitungen und Leitungsab.'!$J$8:$J$1048576,$B$3)</f>
        <v>0</v>
      </c>
      <c r="I353" s="95"/>
      <c r="J353" s="94">
        <f>SUMIFS('II Leitungen und Leitungsab.'!$AB$8:$AB$1048576,'II Leitungen und Leitungsab.'!$R$8:$R$1048576,J$348,'II Leitungen und Leitungsab.'!$N$8:$N$1048576,$D$348,'II Leitungen und Leitungsab.'!$V$8:$V$1048576,$D352,'II Leitungen und Leitungsab.'!$J$8:$J$1048576,$B$3)</f>
        <v>0</v>
      </c>
      <c r="K353" s="95"/>
      <c r="L353" s="94">
        <f>SUMIFS('II Leitungen und Leitungsab.'!$AB$8:$AB$1048576,'II Leitungen und Leitungsab.'!$R$8:$R$1048576,L$348,'II Leitungen und Leitungsab.'!$N$8:$N$1048576,$D$348,'II Leitungen und Leitungsab.'!$V$8:$V$1048576,$D352,'II Leitungen und Leitungsab.'!$J$8:$J$1048576,$B$3)</f>
        <v>0</v>
      </c>
      <c r="M353" s="85"/>
      <c r="N353" s="94">
        <f>SUMIFS('II Leitungen und Leitungsab.'!$AB$8:$AB$1048576,'II Leitungen und Leitungsab.'!$R$8:$R$1048576,N$348,'II Leitungen und Leitungsab.'!$N$8:$N$1048576,$D$348,'II Leitungen und Leitungsab.'!$V$8:$V$1048576,$D352,'II Leitungen und Leitungsab.'!$J$8:$J$1048576,$B$3)</f>
        <v>0</v>
      </c>
      <c r="O353" s="85"/>
      <c r="P353" s="94">
        <f>SUMIFS('II Leitungen und Leitungsab.'!$AB$8:$AB$1048576,'II Leitungen und Leitungsab.'!$R$8:$R$1048576,P$348,'II Leitungen und Leitungsab.'!$N$8:$N$1048576,$D$348,'II Leitungen und Leitungsab.'!$V$8:$V$1048576,$D352,'II Leitungen und Leitungsab.'!$J$8:$J$1048576,$B$3)</f>
        <v>0</v>
      </c>
      <c r="Q353" s="82"/>
      <c r="R353" s="76" t="s">
        <v>79</v>
      </c>
      <c r="S353" s="13"/>
    </row>
    <row r="354" spans="2:19" x14ac:dyDescent="0.3">
      <c r="B354" s="63" t="s">
        <v>837</v>
      </c>
      <c r="D354" s="132" t="s">
        <v>75</v>
      </c>
      <c r="F354" s="94">
        <f>SUMIFS('II Leitungen und Leitungsab.'!$Z$8:$Z$1048576,'II Leitungen und Leitungsab.'!$R$8:$R$1048576,F$348,'II Leitungen und Leitungsab.'!$N$8:$N$1048576,$D$348,'II Leitungen und Leitungsab.'!$V$8:$V$1048576,$D354,'II Leitungen und Leitungsab.'!$J$8:$J$1048576,$B$3)</f>
        <v>0</v>
      </c>
      <c r="G354" s="95"/>
      <c r="H354" s="94">
        <f>SUMIFS('II Leitungen und Leitungsab.'!$Z$8:$Z$1048576,'II Leitungen und Leitungsab.'!$R$8:$R$1048576,H$348,'II Leitungen und Leitungsab.'!$N$8:$N$1048576,$D$348,'II Leitungen und Leitungsab.'!$V$8:$V$1048576,$D354,'II Leitungen und Leitungsab.'!$J$8:$J$1048576,$B$3)</f>
        <v>0</v>
      </c>
      <c r="I354" s="95"/>
      <c r="J354" s="94">
        <f>SUMIFS('II Leitungen und Leitungsab.'!$Z$8:$Z$1048576,'II Leitungen und Leitungsab.'!$R$8:$R$1048576,J$348,'II Leitungen und Leitungsab.'!$N$8:$N$1048576,$D$348,'II Leitungen und Leitungsab.'!$V$8:$V$1048576,$D354,'II Leitungen und Leitungsab.'!$J$8:$J$1048576,$B$3)</f>
        <v>0</v>
      </c>
      <c r="K354" s="95"/>
      <c r="L354" s="94">
        <f>SUMIFS('II Leitungen und Leitungsab.'!$Z$8:$Z$1048576,'II Leitungen und Leitungsab.'!$R$8:$R$1048576,L$348,'II Leitungen und Leitungsab.'!$N$8:$N$1048576,$D$348,'II Leitungen und Leitungsab.'!$V$8:$V$1048576,$D354,'II Leitungen und Leitungsab.'!$J$8:$J$1048576,$B$3)</f>
        <v>0</v>
      </c>
      <c r="M354" s="85"/>
      <c r="N354" s="94">
        <f>SUMIFS('II Leitungen und Leitungsab.'!$Z$8:$Z$1048576,'II Leitungen und Leitungsab.'!$R$8:$R$1048576,N$348,'II Leitungen und Leitungsab.'!$N$8:$N$1048576,$D$348,'II Leitungen und Leitungsab.'!$V$8:$V$1048576,$D354,'II Leitungen und Leitungsab.'!$J$8:$J$1048576,$B$3)</f>
        <v>0</v>
      </c>
      <c r="O354" s="85"/>
      <c r="P354" s="94">
        <f>SUMIFS('II Leitungen und Leitungsab.'!$Z$8:$Z$1048576,'II Leitungen und Leitungsab.'!$R$8:$R$1048576,P$348,'II Leitungen und Leitungsab.'!$N$8:$N$1048576,$D$348,'II Leitungen und Leitungsab.'!$V$8:$V$1048576,$D354,'II Leitungen und Leitungsab.'!$J$8:$J$1048576,$B$3)</f>
        <v>0</v>
      </c>
      <c r="Q354" s="82"/>
      <c r="R354" s="76" t="s">
        <v>79</v>
      </c>
      <c r="S354" s="13"/>
    </row>
    <row r="355" spans="2:19" x14ac:dyDescent="0.3">
      <c r="B355" s="63" t="s">
        <v>838</v>
      </c>
      <c r="D355" s="135" t="s">
        <v>1201</v>
      </c>
      <c r="F355" s="94">
        <f>SUMIFS('II Leitungen und Leitungsab.'!$AB$8:$AB$1048576,'II Leitungen und Leitungsab.'!$R$8:$R$1048576,F$348,'II Leitungen und Leitungsab.'!$N$8:$N$1048576,$D$348,'II Leitungen und Leitungsab.'!$V$8:$V$1048576,$D354,'II Leitungen und Leitungsab.'!$J$8:$J$1048576,$B$3)</f>
        <v>0</v>
      </c>
      <c r="G355" s="95"/>
      <c r="H355" s="94">
        <f>SUMIFS('II Leitungen und Leitungsab.'!$AB$8:$AB$1048576,'II Leitungen und Leitungsab.'!$R$8:$R$1048576,H$348,'II Leitungen und Leitungsab.'!$N$8:$N$1048576,$D$348,'II Leitungen und Leitungsab.'!$V$8:$V$1048576,$D354,'II Leitungen und Leitungsab.'!$J$8:$J$1048576,$B$3)</f>
        <v>0</v>
      </c>
      <c r="I355" s="95"/>
      <c r="J355" s="94">
        <f>SUMIFS('II Leitungen und Leitungsab.'!$AB$8:$AB$1048576,'II Leitungen und Leitungsab.'!$R$8:$R$1048576,J$348,'II Leitungen und Leitungsab.'!$N$8:$N$1048576,$D$348,'II Leitungen und Leitungsab.'!$V$8:$V$1048576,$D354,'II Leitungen und Leitungsab.'!$J$8:$J$1048576,$B$3)</f>
        <v>0</v>
      </c>
      <c r="K355" s="95"/>
      <c r="L355" s="94">
        <f>SUMIFS('II Leitungen und Leitungsab.'!$AB$8:$AB$1048576,'II Leitungen und Leitungsab.'!$R$8:$R$1048576,L$348,'II Leitungen und Leitungsab.'!$N$8:$N$1048576,$D$348,'II Leitungen und Leitungsab.'!$V$8:$V$1048576,$D354,'II Leitungen und Leitungsab.'!$J$8:$J$1048576,$B$3)</f>
        <v>0</v>
      </c>
      <c r="M355" s="85"/>
      <c r="N355" s="94">
        <f>SUMIFS('II Leitungen und Leitungsab.'!$AB$8:$AB$1048576,'II Leitungen und Leitungsab.'!$R$8:$R$1048576,N$348,'II Leitungen und Leitungsab.'!$N$8:$N$1048576,$D$348,'II Leitungen und Leitungsab.'!$V$8:$V$1048576,$D354,'II Leitungen und Leitungsab.'!$J$8:$J$1048576,$B$3)</f>
        <v>0</v>
      </c>
      <c r="O355" s="85"/>
      <c r="P355" s="94">
        <f>SUMIFS('II Leitungen und Leitungsab.'!$AB$8:$AB$1048576,'II Leitungen und Leitungsab.'!$R$8:$R$1048576,P$348,'II Leitungen und Leitungsab.'!$N$8:$N$1048576,$D$348,'II Leitungen und Leitungsab.'!$V$8:$V$1048576,$D354,'II Leitungen und Leitungsab.'!$J$8:$J$1048576,$B$3)</f>
        <v>0</v>
      </c>
      <c r="Q355" s="82"/>
      <c r="R355" s="76" t="s">
        <v>79</v>
      </c>
      <c r="S355" s="13"/>
    </row>
    <row r="356" spans="2:19" x14ac:dyDescent="0.3">
      <c r="B356" s="63" t="s">
        <v>839</v>
      </c>
      <c r="D356" s="132" t="s">
        <v>76</v>
      </c>
      <c r="F356" s="94">
        <f>SUMIFS('II Leitungen und Leitungsab.'!$Z$8:$Z$1048576,'II Leitungen und Leitungsab.'!$R$8:$R$1048576,F$348,'II Leitungen und Leitungsab.'!$N$8:$N$1048576,$D$348,'II Leitungen und Leitungsab.'!$V$8:$V$1048576,$D356,'II Leitungen und Leitungsab.'!$J$8:$J$1048576,$B$3)</f>
        <v>0</v>
      </c>
      <c r="G356" s="95"/>
      <c r="H356" s="94">
        <f>SUMIFS('II Leitungen und Leitungsab.'!$Z$8:$Z$1048576,'II Leitungen und Leitungsab.'!$R$8:$R$1048576,H$348,'II Leitungen und Leitungsab.'!$N$8:$N$1048576,$D$348,'II Leitungen und Leitungsab.'!$V$8:$V$1048576,$D356,'II Leitungen und Leitungsab.'!$J$8:$J$1048576,$B$3)</f>
        <v>0</v>
      </c>
      <c r="I356" s="95"/>
      <c r="J356" s="94">
        <f>SUMIFS('II Leitungen und Leitungsab.'!$Z$8:$Z$1048576,'II Leitungen und Leitungsab.'!$R$8:$R$1048576,J$348,'II Leitungen und Leitungsab.'!$N$8:$N$1048576,$D$348,'II Leitungen und Leitungsab.'!$V$8:$V$1048576,$D356,'II Leitungen und Leitungsab.'!$J$8:$J$1048576,$B$3)</f>
        <v>0</v>
      </c>
      <c r="K356" s="95"/>
      <c r="L356" s="94">
        <f>SUMIFS('II Leitungen und Leitungsab.'!$Z$8:$Z$1048576,'II Leitungen und Leitungsab.'!$R$8:$R$1048576,L$348,'II Leitungen und Leitungsab.'!$N$8:$N$1048576,$D$348,'II Leitungen und Leitungsab.'!$V$8:$V$1048576,$D356,'II Leitungen und Leitungsab.'!$J$8:$J$1048576,$B$3)</f>
        <v>0</v>
      </c>
      <c r="M356" s="85"/>
      <c r="N356" s="94">
        <f>SUMIFS('II Leitungen und Leitungsab.'!$Z$8:$Z$1048576,'II Leitungen und Leitungsab.'!$R$8:$R$1048576,N$348,'II Leitungen und Leitungsab.'!$N$8:$N$1048576,$D$348,'II Leitungen und Leitungsab.'!$V$8:$V$1048576,$D356,'II Leitungen und Leitungsab.'!$J$8:$J$1048576,$B$3)</f>
        <v>0</v>
      </c>
      <c r="O356" s="85"/>
      <c r="P356" s="94">
        <f>SUMIFS('II Leitungen und Leitungsab.'!$Z$8:$Z$1048576,'II Leitungen und Leitungsab.'!$R$8:$R$1048576,P$348,'II Leitungen und Leitungsab.'!$N$8:$N$1048576,$D$348,'II Leitungen und Leitungsab.'!$V$8:$V$1048576,$D356,'II Leitungen und Leitungsab.'!$J$8:$J$1048576,$B$3)</f>
        <v>0</v>
      </c>
      <c r="Q356" s="82"/>
      <c r="R356" s="76" t="s">
        <v>79</v>
      </c>
      <c r="S356" s="13"/>
    </row>
    <row r="357" spans="2:19" x14ac:dyDescent="0.3">
      <c r="B357" s="63" t="s">
        <v>840</v>
      </c>
      <c r="D357" s="135" t="s">
        <v>1201</v>
      </c>
      <c r="F357" s="94">
        <f>SUMIFS('II Leitungen und Leitungsab.'!$AB$8:$AB$1048576,'II Leitungen und Leitungsab.'!$R$8:$R$1048576,F$348,'II Leitungen und Leitungsab.'!$N$8:$N$1048576,$D$348,'II Leitungen und Leitungsab.'!$V$8:$V$1048576,$D356,'II Leitungen und Leitungsab.'!$J$8:$J$1048576,$B$3)</f>
        <v>0</v>
      </c>
      <c r="G357" s="95"/>
      <c r="H357" s="94">
        <f>SUMIFS('II Leitungen und Leitungsab.'!$AB$8:$AB$1048576,'II Leitungen und Leitungsab.'!$R$8:$R$1048576,H$348,'II Leitungen und Leitungsab.'!$N$8:$N$1048576,$D$348,'II Leitungen und Leitungsab.'!$V$8:$V$1048576,$D356,'II Leitungen und Leitungsab.'!$J$8:$J$1048576,$B$3)</f>
        <v>0</v>
      </c>
      <c r="I357" s="95"/>
      <c r="J357" s="94">
        <f>SUMIFS('II Leitungen und Leitungsab.'!$AB$8:$AB$1048576,'II Leitungen und Leitungsab.'!$R$8:$R$1048576,J$348,'II Leitungen und Leitungsab.'!$N$8:$N$1048576,$D$348,'II Leitungen und Leitungsab.'!$V$8:$V$1048576,$D356,'II Leitungen und Leitungsab.'!$J$8:$J$1048576,$B$3)</f>
        <v>0</v>
      </c>
      <c r="K357" s="95"/>
      <c r="L357" s="94">
        <f>SUMIFS('II Leitungen und Leitungsab.'!$AB$8:$AB$1048576,'II Leitungen und Leitungsab.'!$R$8:$R$1048576,L$348,'II Leitungen und Leitungsab.'!$N$8:$N$1048576,$D$348,'II Leitungen und Leitungsab.'!$V$8:$V$1048576,$D356,'II Leitungen und Leitungsab.'!$J$8:$J$1048576,$B$3)</f>
        <v>0</v>
      </c>
      <c r="M357" s="85"/>
      <c r="N357" s="94">
        <f>SUMIFS('II Leitungen und Leitungsab.'!$AB$8:$AB$1048576,'II Leitungen und Leitungsab.'!$R$8:$R$1048576,N$348,'II Leitungen und Leitungsab.'!$N$8:$N$1048576,$D$348,'II Leitungen und Leitungsab.'!$V$8:$V$1048576,$D356,'II Leitungen und Leitungsab.'!$J$8:$J$1048576,$B$3)</f>
        <v>0</v>
      </c>
      <c r="O357" s="85"/>
      <c r="P357" s="94">
        <f>SUMIFS('II Leitungen und Leitungsab.'!$AB$8:$AB$1048576,'II Leitungen und Leitungsab.'!$R$8:$R$1048576,P$348,'II Leitungen und Leitungsab.'!$N$8:$N$1048576,$D$348,'II Leitungen und Leitungsab.'!$V$8:$V$1048576,$D356,'II Leitungen und Leitungsab.'!$J$8:$J$1048576,$B$3)</f>
        <v>0</v>
      </c>
      <c r="Q357" s="82"/>
      <c r="R357" s="76" t="s">
        <v>79</v>
      </c>
      <c r="S357" s="13"/>
    </row>
    <row r="358" spans="2:19" x14ac:dyDescent="0.3">
      <c r="B358" s="63" t="s">
        <v>841</v>
      </c>
      <c r="D358" s="135" t="s">
        <v>11</v>
      </c>
      <c r="F358" s="94">
        <f>SUMIFS('II Leitungen und Leitungsab.'!$Z$8:$Z$1048576,'II Leitungen und Leitungsab.'!$R$8:$R$1048576,F$348,'II Leitungen und Leitungsab.'!$N$8:$N$1048576,$D$348,'II Leitungen und Leitungsab.'!$V$8:$V$1048576,$D358,'II Leitungen und Leitungsab.'!$J$8:$J$1048576,$B$3)</f>
        <v>0</v>
      </c>
      <c r="G358" s="95"/>
      <c r="H358" s="94">
        <f>SUMIFS('II Leitungen und Leitungsab.'!$Z$8:$Z$1048576,'II Leitungen und Leitungsab.'!$R$8:$R$1048576,H$348,'II Leitungen und Leitungsab.'!$N$8:$N$1048576,$D$348,'II Leitungen und Leitungsab.'!$V$8:$V$1048576,$D358,'II Leitungen und Leitungsab.'!$J$8:$J$1048576,$B$3)</f>
        <v>0</v>
      </c>
      <c r="I358" s="95"/>
      <c r="J358" s="94">
        <f>SUMIFS('II Leitungen und Leitungsab.'!$Z$8:$Z$1048576,'II Leitungen und Leitungsab.'!$R$8:$R$1048576,J$348,'II Leitungen und Leitungsab.'!$N$8:$N$1048576,$D$348,'II Leitungen und Leitungsab.'!$V$8:$V$1048576,$D358,'II Leitungen und Leitungsab.'!$J$8:$J$1048576,$B$3)</f>
        <v>0</v>
      </c>
      <c r="K358" s="95"/>
      <c r="L358" s="94">
        <f>SUMIFS('II Leitungen und Leitungsab.'!$Z$8:$Z$1048576,'II Leitungen und Leitungsab.'!$R$8:$R$1048576,L$348,'II Leitungen und Leitungsab.'!$N$8:$N$1048576,$D$348,'II Leitungen und Leitungsab.'!$V$8:$V$1048576,$D358,'II Leitungen und Leitungsab.'!$J$8:$J$1048576,$B$3)</f>
        <v>0</v>
      </c>
      <c r="M358" s="85"/>
      <c r="N358" s="94">
        <f>SUMIFS('II Leitungen und Leitungsab.'!$Z$8:$Z$1048576,'II Leitungen und Leitungsab.'!$R$8:$R$1048576,N$348,'II Leitungen und Leitungsab.'!$N$8:$N$1048576,$D$348,'II Leitungen und Leitungsab.'!$V$8:$V$1048576,$D358,'II Leitungen und Leitungsab.'!$J$8:$J$1048576,$B$3)</f>
        <v>0</v>
      </c>
      <c r="O358" s="85"/>
      <c r="P358" s="94">
        <f>SUMIFS('II Leitungen und Leitungsab.'!$Z$8:$Z$1048576,'II Leitungen und Leitungsab.'!$R$8:$R$1048576,P$348,'II Leitungen und Leitungsab.'!$N$8:$N$1048576,$D$348,'II Leitungen und Leitungsab.'!$V$8:$V$1048576,$D358,'II Leitungen und Leitungsab.'!$J$8:$J$1048576,$B$3)</f>
        <v>0</v>
      </c>
      <c r="Q358" s="82"/>
      <c r="R358" s="76" t="s">
        <v>79</v>
      </c>
      <c r="S358" s="13"/>
    </row>
    <row r="359" spans="2:19" x14ac:dyDescent="0.3">
      <c r="B359" s="63" t="s">
        <v>842</v>
      </c>
      <c r="D359" s="132" t="s">
        <v>1201</v>
      </c>
      <c r="F359" s="94">
        <f>SUMIFS('II Leitungen und Leitungsab.'!$AB$8:$AB$1048576,'II Leitungen und Leitungsab.'!$R$8:$R$1048576,F$348,'II Leitungen und Leitungsab.'!$N$8:$N$1048576,$D$348,'II Leitungen und Leitungsab.'!$V$8:$V$1048576,$D358,'II Leitungen und Leitungsab.'!$J$8:$J$1048576,$B$3)</f>
        <v>0</v>
      </c>
      <c r="G359" s="95"/>
      <c r="H359" s="94">
        <f>SUMIFS('II Leitungen und Leitungsab.'!$AB$8:$AB$1048576,'II Leitungen und Leitungsab.'!$R$8:$R$1048576,H$348,'II Leitungen und Leitungsab.'!$N$8:$N$1048576,$D$348,'II Leitungen und Leitungsab.'!$V$8:$V$1048576,$D358,'II Leitungen und Leitungsab.'!$J$8:$J$1048576,$B$3)</f>
        <v>0</v>
      </c>
      <c r="I359" s="95"/>
      <c r="J359" s="94">
        <f>SUMIFS('II Leitungen und Leitungsab.'!$AB$8:$AB$1048576,'II Leitungen und Leitungsab.'!$R$8:$R$1048576,J$348,'II Leitungen und Leitungsab.'!$N$8:$N$1048576,$D$348,'II Leitungen und Leitungsab.'!$V$8:$V$1048576,$D358,'II Leitungen und Leitungsab.'!$J$8:$J$1048576,$B$3)</f>
        <v>0</v>
      </c>
      <c r="K359" s="95"/>
      <c r="L359" s="94">
        <f>SUMIFS('II Leitungen und Leitungsab.'!$AB$8:$AB$1048576,'II Leitungen und Leitungsab.'!$R$8:$R$1048576,L$348,'II Leitungen und Leitungsab.'!$N$8:$N$1048576,$D$348,'II Leitungen und Leitungsab.'!$V$8:$V$1048576,$D358,'II Leitungen und Leitungsab.'!$J$8:$J$1048576,$B$3)</f>
        <v>0</v>
      </c>
      <c r="M359" s="85"/>
      <c r="N359" s="94">
        <f>SUMIFS('II Leitungen und Leitungsab.'!$AB$8:$AB$1048576,'II Leitungen und Leitungsab.'!$R$8:$R$1048576,N$348,'II Leitungen und Leitungsab.'!$N$8:$N$1048576,$D$348,'II Leitungen und Leitungsab.'!$V$8:$V$1048576,$D358,'II Leitungen und Leitungsab.'!$J$8:$J$1048576,$B$3)</f>
        <v>0</v>
      </c>
      <c r="O359" s="85"/>
      <c r="P359" s="94">
        <f>SUMIFS('II Leitungen und Leitungsab.'!$AB$8:$AB$1048576,'II Leitungen und Leitungsab.'!$R$8:$R$1048576,P$348,'II Leitungen und Leitungsab.'!$N$8:$N$1048576,$D$348,'II Leitungen und Leitungsab.'!$V$8:$V$1048576,$D358,'II Leitungen und Leitungsab.'!$J$8:$J$1048576,$B$3)</f>
        <v>0</v>
      </c>
      <c r="Q359" s="82"/>
      <c r="R359" s="76" t="s">
        <v>79</v>
      </c>
      <c r="S359" s="13"/>
    </row>
    <row r="360" spans="2:19" x14ac:dyDescent="0.3">
      <c r="B360" s="63" t="s">
        <v>843</v>
      </c>
      <c r="D360" s="135" t="s">
        <v>77</v>
      </c>
      <c r="F360" s="94">
        <f>SUMIFS('II Leitungen und Leitungsab.'!$Z$8:$Z$1048576,'II Leitungen und Leitungsab.'!$R$8:$R$1048576,F$348,'II Leitungen und Leitungsab.'!$N$8:$N$1048576,$D$348,'II Leitungen und Leitungsab.'!$V$8:$V$1048576,$D360,'II Leitungen und Leitungsab.'!$J$8:$J$1048576,$B$3)</f>
        <v>0</v>
      </c>
      <c r="G360" s="95"/>
      <c r="H360" s="94">
        <f>SUMIFS('II Leitungen und Leitungsab.'!$Z$8:$Z$1048576,'II Leitungen und Leitungsab.'!$R$8:$R$1048576,H$348,'II Leitungen und Leitungsab.'!$N$8:$N$1048576,$D$348,'II Leitungen und Leitungsab.'!$V$8:$V$1048576,$D360,'II Leitungen und Leitungsab.'!$J$8:$J$1048576,$B$3)</f>
        <v>0</v>
      </c>
      <c r="I360" s="95"/>
      <c r="J360" s="94">
        <f>SUMIFS('II Leitungen und Leitungsab.'!$Z$8:$Z$1048576,'II Leitungen und Leitungsab.'!$R$8:$R$1048576,J$348,'II Leitungen und Leitungsab.'!$N$8:$N$1048576,$D$348,'II Leitungen und Leitungsab.'!$V$8:$V$1048576,$D360,'II Leitungen und Leitungsab.'!$J$8:$J$1048576,$B$3)</f>
        <v>0</v>
      </c>
      <c r="K360" s="95"/>
      <c r="L360" s="94">
        <f>SUMIFS('II Leitungen und Leitungsab.'!$Z$8:$Z$1048576,'II Leitungen und Leitungsab.'!$R$8:$R$1048576,L$348,'II Leitungen und Leitungsab.'!$N$8:$N$1048576,$D$348,'II Leitungen und Leitungsab.'!$V$8:$V$1048576,$D360,'II Leitungen und Leitungsab.'!$J$8:$J$1048576,$B$3)</f>
        <v>0</v>
      </c>
      <c r="M360" s="85"/>
      <c r="N360" s="94">
        <f>SUMIFS('II Leitungen und Leitungsab.'!$Z$8:$Z$1048576,'II Leitungen und Leitungsab.'!$R$8:$R$1048576,N$348,'II Leitungen und Leitungsab.'!$N$8:$N$1048576,$D$348,'II Leitungen und Leitungsab.'!$V$8:$V$1048576,$D360,'II Leitungen und Leitungsab.'!$J$8:$J$1048576,$B$3)</f>
        <v>0</v>
      </c>
      <c r="O360" s="85"/>
      <c r="P360" s="94">
        <f>SUMIFS('II Leitungen und Leitungsab.'!$Z$8:$Z$1048576,'II Leitungen und Leitungsab.'!$R$8:$R$1048576,P$348,'II Leitungen und Leitungsab.'!$N$8:$N$1048576,$D$348,'II Leitungen und Leitungsab.'!$V$8:$V$1048576,$D360,'II Leitungen und Leitungsab.'!$J$8:$J$1048576,$B$3)</f>
        <v>0</v>
      </c>
      <c r="Q360" s="82"/>
      <c r="R360" s="76" t="s">
        <v>79</v>
      </c>
      <c r="S360" s="13"/>
    </row>
    <row r="361" spans="2:19" x14ac:dyDescent="0.3">
      <c r="B361" s="63" t="s">
        <v>844</v>
      </c>
      <c r="D361" s="132" t="s">
        <v>1201</v>
      </c>
      <c r="F361" s="94">
        <f>SUMIFS('II Leitungen und Leitungsab.'!$AB$8:$AB$1048576,'II Leitungen und Leitungsab.'!$R$8:$R$1048576,F$348,'II Leitungen und Leitungsab.'!$N$8:$N$1048576,$D$348,'II Leitungen und Leitungsab.'!$V$8:$V$1048576,$D360,'II Leitungen und Leitungsab.'!$J$8:$J$1048576,$B$3)</f>
        <v>0</v>
      </c>
      <c r="G361" s="95"/>
      <c r="H361" s="94">
        <f>SUMIFS('II Leitungen und Leitungsab.'!$AB$8:$AB$1048576,'II Leitungen und Leitungsab.'!$R$8:$R$1048576,H$348,'II Leitungen und Leitungsab.'!$N$8:$N$1048576,$D$348,'II Leitungen und Leitungsab.'!$V$8:$V$1048576,$D360,'II Leitungen und Leitungsab.'!$J$8:$J$1048576,$B$3)</f>
        <v>0</v>
      </c>
      <c r="I361" s="95"/>
      <c r="J361" s="94">
        <f>SUMIFS('II Leitungen und Leitungsab.'!$AB$8:$AB$1048576,'II Leitungen und Leitungsab.'!$R$8:$R$1048576,J$348,'II Leitungen und Leitungsab.'!$N$8:$N$1048576,$D$348,'II Leitungen und Leitungsab.'!$V$8:$V$1048576,$D360,'II Leitungen und Leitungsab.'!$J$8:$J$1048576,$B$3)</f>
        <v>0</v>
      </c>
      <c r="K361" s="95"/>
      <c r="L361" s="94">
        <f>SUMIFS('II Leitungen und Leitungsab.'!$AB$8:$AB$1048576,'II Leitungen und Leitungsab.'!$R$8:$R$1048576,L$348,'II Leitungen und Leitungsab.'!$N$8:$N$1048576,$D$348,'II Leitungen und Leitungsab.'!$V$8:$V$1048576,$D360,'II Leitungen und Leitungsab.'!$J$8:$J$1048576,$B$3)</f>
        <v>0</v>
      </c>
      <c r="M361" s="85"/>
      <c r="N361" s="94">
        <f>SUMIFS('II Leitungen und Leitungsab.'!$AB$8:$AB$1048576,'II Leitungen und Leitungsab.'!$R$8:$R$1048576,N$348,'II Leitungen und Leitungsab.'!$N$8:$N$1048576,$D$348,'II Leitungen und Leitungsab.'!$V$8:$V$1048576,$D360,'II Leitungen und Leitungsab.'!$J$8:$J$1048576,$B$3)</f>
        <v>0</v>
      </c>
      <c r="O361" s="85"/>
      <c r="P361" s="94">
        <f>SUMIFS('II Leitungen und Leitungsab.'!$AB$8:$AB$1048576,'II Leitungen und Leitungsab.'!$R$8:$R$1048576,P$348,'II Leitungen und Leitungsab.'!$N$8:$N$1048576,$D$348,'II Leitungen und Leitungsab.'!$V$8:$V$1048576,$D360,'II Leitungen und Leitungsab.'!$J$8:$J$1048576,$B$3)</f>
        <v>0</v>
      </c>
      <c r="Q361" s="82"/>
      <c r="R361" s="76" t="s">
        <v>79</v>
      </c>
      <c r="S361" s="13"/>
    </row>
    <row r="362" spans="2:19" x14ac:dyDescent="0.3">
      <c r="D362" s="132"/>
      <c r="F362" s="41"/>
      <c r="G362" s="41"/>
      <c r="H362" s="42"/>
      <c r="I362" s="41"/>
      <c r="J362" s="41"/>
      <c r="K362" s="41"/>
      <c r="L362" s="43"/>
      <c r="M362" s="41"/>
      <c r="N362" s="43"/>
      <c r="O362" s="41"/>
      <c r="P362" s="41"/>
      <c r="Q362" s="42"/>
      <c r="S362" s="13"/>
    </row>
    <row r="363" spans="2:19" x14ac:dyDescent="0.3">
      <c r="B363" s="62" t="s">
        <v>845</v>
      </c>
      <c r="D363" s="137" t="str">
        <f>Listen!$B$7</f>
        <v>Leitungsdurchmesserklasse F (DN: 100 mm ≤ x &lt; 200 mm bzw. DA: 110 mm ≤ x &lt; 225 mm)</v>
      </c>
      <c r="F363" s="44" t="str">
        <f>Listen!$A$2</f>
        <v>HD 4 (&gt; 70 bar)</v>
      </c>
      <c r="G363" s="43"/>
      <c r="H363" s="45" t="str">
        <f>Listen!$A$3</f>
        <v>HD 3 (&gt; 16 bar und ≤ 70 bar)</v>
      </c>
      <c r="I363" s="43"/>
      <c r="J363" s="44" t="str">
        <f>Listen!$A$4</f>
        <v>HD 2 (&gt; 5 bar und ≤ 16 bar)</v>
      </c>
      <c r="K363" s="43"/>
      <c r="L363" s="46" t="str">
        <f>Listen!$A$5</f>
        <v>HD 1 (&gt; 1 bar und ≤ 5 bar)</v>
      </c>
      <c r="M363" s="43"/>
      <c r="N363" s="46" t="str">
        <f>Listen!$A$6</f>
        <v>MD (&gt; 0,1 bar und ≤ 1 bar )</v>
      </c>
      <c r="O363" s="43"/>
      <c r="P363" s="44" t="str">
        <f>Listen!$A$7</f>
        <v>ND (≤ 0,1 bar)</v>
      </c>
      <c r="Q363" s="42"/>
      <c r="R363" s="39"/>
      <c r="S363" s="13"/>
    </row>
    <row r="364" spans="2:19" x14ac:dyDescent="0.3">
      <c r="B364" s="25"/>
      <c r="D364" s="137"/>
      <c r="F364" s="44"/>
      <c r="G364" s="41"/>
      <c r="H364" s="45"/>
      <c r="I364" s="41"/>
      <c r="J364" s="44"/>
      <c r="K364" s="41"/>
      <c r="L364" s="46"/>
      <c r="M364" s="41"/>
      <c r="N364" s="46"/>
      <c r="O364" s="41"/>
      <c r="P364" s="44"/>
      <c r="Q364" s="42"/>
      <c r="R364" s="39"/>
      <c r="S364" s="13"/>
    </row>
    <row r="365" spans="2:19" x14ac:dyDescent="0.3">
      <c r="B365" s="63" t="s">
        <v>846</v>
      </c>
      <c r="D365" s="132" t="s">
        <v>72</v>
      </c>
      <c r="F365" s="94">
        <f>SUMIFS('II Leitungen und Leitungsab.'!$Z$8:$Z$1048576,'II Leitungen und Leitungsab.'!$R$8:$R$1048576,F$363,'II Leitungen und Leitungsab.'!$N$8:$N$1048576,$D$363,'II Leitungen und Leitungsab.'!$V$8:$V$1048576,$D365,'II Leitungen und Leitungsab.'!$J$8:$J$1048576,$B$3)</f>
        <v>0</v>
      </c>
      <c r="G365" s="85"/>
      <c r="H365" s="94">
        <f>SUMIFS('II Leitungen und Leitungsab.'!$Z$8:$Z$1048576,'II Leitungen und Leitungsab.'!$R$8:$R$1048576,H$363,'II Leitungen und Leitungsab.'!$N$8:$N$1048576,$D$363,'II Leitungen und Leitungsab.'!$V$8:$V$1048576,$D365,'II Leitungen und Leitungsab.'!$J$8:$J$1048576,$B$3)</f>
        <v>0</v>
      </c>
      <c r="I365" s="85"/>
      <c r="J365" s="94">
        <f>SUMIFS('II Leitungen und Leitungsab.'!$Z$8:$Z$1048576,'II Leitungen und Leitungsab.'!$R$8:$R$1048576,J$363,'II Leitungen und Leitungsab.'!$N$8:$N$1048576,$D$363,'II Leitungen und Leitungsab.'!$V$8:$V$1048576,$D365,'II Leitungen und Leitungsab.'!$J$8:$J$1048576,$B$3)</f>
        <v>0</v>
      </c>
      <c r="K365" s="85"/>
      <c r="L365" s="94">
        <f>SUMIFS('II Leitungen und Leitungsab.'!$Z$8:$Z$1048576,'II Leitungen und Leitungsab.'!$R$8:$R$1048576,L$363,'II Leitungen und Leitungsab.'!$N$8:$N$1048576,$D$363,'II Leitungen und Leitungsab.'!$V$8:$V$1048576,$D365,'II Leitungen und Leitungsab.'!$J$8:$J$1048576,$B$3)</f>
        <v>0</v>
      </c>
      <c r="M365" s="85"/>
      <c r="N365" s="94">
        <f>SUMIFS('II Leitungen und Leitungsab.'!$Z$8:$Z$1048576,'II Leitungen und Leitungsab.'!$R$8:$R$1048576,N$363,'II Leitungen und Leitungsab.'!$N$8:$N$1048576,$D$363,'II Leitungen und Leitungsab.'!$V$8:$V$1048576,$D365,'II Leitungen und Leitungsab.'!$J$8:$J$1048576,$B$3)</f>
        <v>0</v>
      </c>
      <c r="O365" s="85"/>
      <c r="P365" s="94">
        <f>SUMIFS('II Leitungen und Leitungsab.'!$Z$8:$Z$1048576,'II Leitungen und Leitungsab.'!$R$8:$R$1048576,P$363,'II Leitungen und Leitungsab.'!$N$8:$N$1048576,$D$363,'II Leitungen und Leitungsab.'!$V$8:$V$1048576,$D365,'II Leitungen und Leitungsab.'!$J$8:$J$1048576,$B$3)</f>
        <v>0</v>
      </c>
      <c r="Q365" s="82"/>
      <c r="R365" s="76" t="s">
        <v>79</v>
      </c>
      <c r="S365" s="13"/>
    </row>
    <row r="366" spans="2:19" x14ac:dyDescent="0.3">
      <c r="B366" s="63" t="s">
        <v>847</v>
      </c>
      <c r="D366" s="135" t="s">
        <v>1201</v>
      </c>
      <c r="F366" s="94">
        <f>SUMIFS('II Leitungen und Leitungsab.'!$AB$8:$AB$1048576,'II Leitungen und Leitungsab.'!$R$8:$R$1048576,F$363,'II Leitungen und Leitungsab.'!$N$8:$N$1048576,$D$363,'II Leitungen und Leitungsab.'!$V$8:$V$1048576,$D365,'II Leitungen und Leitungsab.'!$J$8:$J$1048576,$B$3)</f>
        <v>0</v>
      </c>
      <c r="G366" s="95"/>
      <c r="H366" s="94">
        <f>SUMIFS('II Leitungen und Leitungsab.'!$AB$8:$AB$1048576,'II Leitungen und Leitungsab.'!$R$8:$R$1048576,H$363,'II Leitungen und Leitungsab.'!$N$8:$N$1048576,$D$363,'II Leitungen und Leitungsab.'!$V$8:$V$1048576,$D365,'II Leitungen und Leitungsab.'!$J$8:$J$1048576,$B$3)</f>
        <v>0</v>
      </c>
      <c r="I366" s="95"/>
      <c r="J366" s="94">
        <f>SUMIFS('II Leitungen und Leitungsab.'!$AB$8:$AB$1048576,'II Leitungen und Leitungsab.'!$R$8:$R$1048576,J$363,'II Leitungen und Leitungsab.'!$N$8:$N$1048576,$D$363,'II Leitungen und Leitungsab.'!$V$8:$V$1048576,$D365,'II Leitungen und Leitungsab.'!$J$8:$J$1048576,$B$3)</f>
        <v>0</v>
      </c>
      <c r="K366" s="95"/>
      <c r="L366" s="94">
        <f>SUMIFS('II Leitungen und Leitungsab.'!$AB$8:$AB$1048576,'II Leitungen und Leitungsab.'!$R$8:$R$1048576,L$363,'II Leitungen und Leitungsab.'!$N$8:$N$1048576,$D$363,'II Leitungen und Leitungsab.'!$V$8:$V$1048576,$D365,'II Leitungen und Leitungsab.'!$J$8:$J$1048576,$B$3)</f>
        <v>0</v>
      </c>
      <c r="M366" s="85"/>
      <c r="N366" s="94">
        <f>SUMIFS('II Leitungen und Leitungsab.'!$AB$8:$AB$1048576,'II Leitungen und Leitungsab.'!$R$8:$R$1048576,N$363,'II Leitungen und Leitungsab.'!$N$8:$N$1048576,$D$363,'II Leitungen und Leitungsab.'!$V$8:$V$1048576,$D365,'II Leitungen und Leitungsab.'!$J$8:$J$1048576,$B$3)</f>
        <v>0</v>
      </c>
      <c r="O366" s="85"/>
      <c r="P366" s="94">
        <f>SUMIFS('II Leitungen und Leitungsab.'!$AB$8:$AB$1048576,'II Leitungen und Leitungsab.'!$R$8:$R$1048576,P$363,'II Leitungen und Leitungsab.'!$N$8:$N$1048576,$D$363,'II Leitungen und Leitungsab.'!$V$8:$V$1048576,$D365,'II Leitungen und Leitungsab.'!$J$8:$J$1048576,$B$3)</f>
        <v>0</v>
      </c>
      <c r="Q366" s="82"/>
      <c r="R366" s="76" t="s">
        <v>79</v>
      </c>
      <c r="S366" s="13"/>
    </row>
    <row r="367" spans="2:19" x14ac:dyDescent="0.3">
      <c r="B367" s="63" t="s">
        <v>848</v>
      </c>
      <c r="D367" s="132" t="s">
        <v>74</v>
      </c>
      <c r="F367" s="94">
        <f>SUMIFS('II Leitungen und Leitungsab.'!$Z$8:$Z$1048576,'II Leitungen und Leitungsab.'!$R$8:$R$1048576,F$363,'II Leitungen und Leitungsab.'!$N$8:$N$1048576,$D$363,'II Leitungen und Leitungsab.'!$V$8:$V$1048576,$D367,'II Leitungen und Leitungsab.'!$J$8:$J$1048576,$B$3)</f>
        <v>0</v>
      </c>
      <c r="G367" s="95"/>
      <c r="H367" s="94">
        <f>SUMIFS('II Leitungen und Leitungsab.'!$Z$8:$Z$1048576,'II Leitungen und Leitungsab.'!$R$8:$R$1048576,H$363,'II Leitungen und Leitungsab.'!$N$8:$N$1048576,$D$363,'II Leitungen und Leitungsab.'!$V$8:$V$1048576,$D367,'II Leitungen und Leitungsab.'!$J$8:$J$1048576,$B$3)</f>
        <v>0</v>
      </c>
      <c r="I367" s="95"/>
      <c r="J367" s="94">
        <f>SUMIFS('II Leitungen und Leitungsab.'!$Z$8:$Z$1048576,'II Leitungen und Leitungsab.'!$R$8:$R$1048576,J$363,'II Leitungen und Leitungsab.'!$N$8:$N$1048576,$D$363,'II Leitungen und Leitungsab.'!$V$8:$V$1048576,$D367,'II Leitungen und Leitungsab.'!$J$8:$J$1048576,$B$3)</f>
        <v>0</v>
      </c>
      <c r="K367" s="95"/>
      <c r="L367" s="94">
        <f>SUMIFS('II Leitungen und Leitungsab.'!$Z$8:$Z$1048576,'II Leitungen und Leitungsab.'!$R$8:$R$1048576,L$363,'II Leitungen und Leitungsab.'!$N$8:$N$1048576,$D$363,'II Leitungen und Leitungsab.'!$V$8:$V$1048576,$D367,'II Leitungen und Leitungsab.'!$J$8:$J$1048576,$B$3)</f>
        <v>0</v>
      </c>
      <c r="M367" s="85"/>
      <c r="N367" s="94">
        <f>SUMIFS('II Leitungen und Leitungsab.'!$Z$8:$Z$1048576,'II Leitungen und Leitungsab.'!$R$8:$R$1048576,N$363,'II Leitungen und Leitungsab.'!$N$8:$N$1048576,$D$363,'II Leitungen und Leitungsab.'!$V$8:$V$1048576,$D367,'II Leitungen und Leitungsab.'!$J$8:$J$1048576,$B$3)</f>
        <v>0</v>
      </c>
      <c r="O367" s="85"/>
      <c r="P367" s="94">
        <f>SUMIFS('II Leitungen und Leitungsab.'!$Z$8:$Z$1048576,'II Leitungen und Leitungsab.'!$R$8:$R$1048576,P$363,'II Leitungen und Leitungsab.'!$N$8:$N$1048576,$D$363,'II Leitungen und Leitungsab.'!$V$8:$V$1048576,$D367,'II Leitungen und Leitungsab.'!$J$8:$J$1048576,$B$3)</f>
        <v>0</v>
      </c>
      <c r="Q367" s="82"/>
      <c r="R367" s="76" t="s">
        <v>79</v>
      </c>
      <c r="S367" s="13"/>
    </row>
    <row r="368" spans="2:19" x14ac:dyDescent="0.3">
      <c r="B368" s="63" t="s">
        <v>849</v>
      </c>
      <c r="D368" s="135" t="s">
        <v>1201</v>
      </c>
      <c r="F368" s="94">
        <f>SUMIFS('II Leitungen und Leitungsab.'!$AB$8:$AB$1048576,'II Leitungen und Leitungsab.'!$R$8:$R$1048576,F$363,'II Leitungen und Leitungsab.'!$N$8:$N$1048576,$D$363,'II Leitungen und Leitungsab.'!$V$8:$V$1048576,$D367,'II Leitungen und Leitungsab.'!$J$8:$J$1048576,$B$3)</f>
        <v>0</v>
      </c>
      <c r="G368" s="95"/>
      <c r="H368" s="94">
        <f>SUMIFS('II Leitungen und Leitungsab.'!$AB$8:$AB$1048576,'II Leitungen und Leitungsab.'!$R$8:$R$1048576,H$363,'II Leitungen und Leitungsab.'!$N$8:$N$1048576,$D$363,'II Leitungen und Leitungsab.'!$V$8:$V$1048576,$D367,'II Leitungen und Leitungsab.'!$J$8:$J$1048576,$B$3)</f>
        <v>0</v>
      </c>
      <c r="I368" s="95"/>
      <c r="J368" s="94">
        <f>SUMIFS('II Leitungen und Leitungsab.'!$AB$8:$AB$1048576,'II Leitungen und Leitungsab.'!$R$8:$R$1048576,J$363,'II Leitungen und Leitungsab.'!$N$8:$N$1048576,$D$363,'II Leitungen und Leitungsab.'!$V$8:$V$1048576,$D367,'II Leitungen und Leitungsab.'!$J$8:$J$1048576,$B$3)</f>
        <v>0</v>
      </c>
      <c r="K368" s="95"/>
      <c r="L368" s="94">
        <f>SUMIFS('II Leitungen und Leitungsab.'!$AB$8:$AB$1048576,'II Leitungen und Leitungsab.'!$R$8:$R$1048576,L$363,'II Leitungen und Leitungsab.'!$N$8:$N$1048576,$D$363,'II Leitungen und Leitungsab.'!$V$8:$V$1048576,$D367,'II Leitungen und Leitungsab.'!$J$8:$J$1048576,$B$3)</f>
        <v>0</v>
      </c>
      <c r="M368" s="85"/>
      <c r="N368" s="94">
        <f>SUMIFS('II Leitungen und Leitungsab.'!$AB$8:$AB$1048576,'II Leitungen und Leitungsab.'!$R$8:$R$1048576,N$363,'II Leitungen und Leitungsab.'!$N$8:$N$1048576,$D$363,'II Leitungen und Leitungsab.'!$V$8:$V$1048576,$D367,'II Leitungen und Leitungsab.'!$J$8:$J$1048576,$B$3)</f>
        <v>0</v>
      </c>
      <c r="O368" s="85"/>
      <c r="P368" s="94">
        <f>SUMIFS('II Leitungen und Leitungsab.'!$AB$8:$AB$1048576,'II Leitungen und Leitungsab.'!$R$8:$R$1048576,P$363,'II Leitungen und Leitungsab.'!$N$8:$N$1048576,$D$363,'II Leitungen und Leitungsab.'!$V$8:$V$1048576,$D367,'II Leitungen und Leitungsab.'!$J$8:$J$1048576,$B$3)</f>
        <v>0</v>
      </c>
      <c r="Q368" s="82"/>
      <c r="R368" s="76" t="s">
        <v>79</v>
      </c>
      <c r="S368" s="13"/>
    </row>
    <row r="369" spans="2:20" x14ac:dyDescent="0.3">
      <c r="B369" s="63" t="s">
        <v>850</v>
      </c>
      <c r="D369" s="132" t="s">
        <v>75</v>
      </c>
      <c r="F369" s="94">
        <f>SUMIFS('II Leitungen und Leitungsab.'!$Z$8:$Z$1048576,'II Leitungen und Leitungsab.'!$R$8:$R$1048576,F$363,'II Leitungen und Leitungsab.'!$N$8:$N$1048576,$D$363,'II Leitungen und Leitungsab.'!$V$8:$V$1048576,$D369,'II Leitungen und Leitungsab.'!$J$8:$J$1048576,$B$3)</f>
        <v>0</v>
      </c>
      <c r="G369" s="95"/>
      <c r="H369" s="94">
        <f>SUMIFS('II Leitungen und Leitungsab.'!$Z$8:$Z$1048576,'II Leitungen und Leitungsab.'!$R$8:$R$1048576,H$363,'II Leitungen und Leitungsab.'!$N$8:$N$1048576,$D$363,'II Leitungen und Leitungsab.'!$V$8:$V$1048576,$D369,'II Leitungen und Leitungsab.'!$J$8:$J$1048576,$B$3)</f>
        <v>0</v>
      </c>
      <c r="I369" s="95"/>
      <c r="J369" s="94">
        <f>SUMIFS('II Leitungen und Leitungsab.'!$Z$8:$Z$1048576,'II Leitungen und Leitungsab.'!$R$8:$R$1048576,J$363,'II Leitungen und Leitungsab.'!$N$8:$N$1048576,$D$363,'II Leitungen und Leitungsab.'!$V$8:$V$1048576,$D369,'II Leitungen und Leitungsab.'!$J$8:$J$1048576,$B$3)</f>
        <v>0</v>
      </c>
      <c r="K369" s="95"/>
      <c r="L369" s="94">
        <f>SUMIFS('II Leitungen und Leitungsab.'!$Z$8:$Z$1048576,'II Leitungen und Leitungsab.'!$R$8:$R$1048576,L$363,'II Leitungen und Leitungsab.'!$N$8:$N$1048576,$D$363,'II Leitungen und Leitungsab.'!$V$8:$V$1048576,$D369,'II Leitungen und Leitungsab.'!$J$8:$J$1048576,$B$3)</f>
        <v>0</v>
      </c>
      <c r="M369" s="85"/>
      <c r="N369" s="94">
        <f>SUMIFS('II Leitungen und Leitungsab.'!$Z$8:$Z$1048576,'II Leitungen und Leitungsab.'!$R$8:$R$1048576,N$363,'II Leitungen und Leitungsab.'!$N$8:$N$1048576,$D$363,'II Leitungen und Leitungsab.'!$V$8:$V$1048576,$D369,'II Leitungen und Leitungsab.'!$J$8:$J$1048576,$B$3)</f>
        <v>0</v>
      </c>
      <c r="O369" s="85"/>
      <c r="P369" s="94">
        <f>SUMIFS('II Leitungen und Leitungsab.'!$Z$8:$Z$1048576,'II Leitungen und Leitungsab.'!$R$8:$R$1048576,P$363,'II Leitungen und Leitungsab.'!$N$8:$N$1048576,$D$363,'II Leitungen und Leitungsab.'!$V$8:$V$1048576,$D369,'II Leitungen und Leitungsab.'!$J$8:$J$1048576,$B$3)</f>
        <v>0</v>
      </c>
      <c r="Q369" s="82"/>
      <c r="R369" s="76" t="s">
        <v>79</v>
      </c>
      <c r="S369" s="13"/>
    </row>
    <row r="370" spans="2:20" x14ac:dyDescent="0.3">
      <c r="B370" s="63" t="s">
        <v>851</v>
      </c>
      <c r="D370" s="135" t="s">
        <v>1201</v>
      </c>
      <c r="F370" s="94">
        <f>SUMIFS('II Leitungen und Leitungsab.'!$AB$8:$AB$1048576,'II Leitungen und Leitungsab.'!$R$8:$R$1048576,F$363,'II Leitungen und Leitungsab.'!$N$8:$N$1048576,$D$363,'II Leitungen und Leitungsab.'!$V$8:$V$1048576,$D369,'II Leitungen und Leitungsab.'!$J$8:$J$1048576,$B$3)</f>
        <v>0</v>
      </c>
      <c r="G370" s="95"/>
      <c r="H370" s="94">
        <f>SUMIFS('II Leitungen und Leitungsab.'!$AB$8:$AB$1048576,'II Leitungen und Leitungsab.'!$R$8:$R$1048576,H$363,'II Leitungen und Leitungsab.'!$N$8:$N$1048576,$D$363,'II Leitungen und Leitungsab.'!$V$8:$V$1048576,$D369,'II Leitungen und Leitungsab.'!$J$8:$J$1048576,$B$3)</f>
        <v>0</v>
      </c>
      <c r="I370" s="95"/>
      <c r="J370" s="94">
        <f>SUMIFS('II Leitungen und Leitungsab.'!$AB$8:$AB$1048576,'II Leitungen und Leitungsab.'!$R$8:$R$1048576,J$363,'II Leitungen und Leitungsab.'!$N$8:$N$1048576,$D$363,'II Leitungen und Leitungsab.'!$V$8:$V$1048576,$D369,'II Leitungen und Leitungsab.'!$J$8:$J$1048576,$B$3)</f>
        <v>0</v>
      </c>
      <c r="K370" s="95"/>
      <c r="L370" s="94">
        <f>SUMIFS('II Leitungen und Leitungsab.'!$AB$8:$AB$1048576,'II Leitungen und Leitungsab.'!$R$8:$R$1048576,L$363,'II Leitungen und Leitungsab.'!$N$8:$N$1048576,$D$363,'II Leitungen und Leitungsab.'!$V$8:$V$1048576,$D369,'II Leitungen und Leitungsab.'!$J$8:$J$1048576,$B$3)</f>
        <v>0</v>
      </c>
      <c r="M370" s="85"/>
      <c r="N370" s="94">
        <f>SUMIFS('II Leitungen und Leitungsab.'!$AB$8:$AB$1048576,'II Leitungen und Leitungsab.'!$R$8:$R$1048576,N$363,'II Leitungen und Leitungsab.'!$N$8:$N$1048576,$D$363,'II Leitungen und Leitungsab.'!$V$8:$V$1048576,$D369,'II Leitungen und Leitungsab.'!$J$8:$J$1048576,$B$3)</f>
        <v>0</v>
      </c>
      <c r="O370" s="85"/>
      <c r="P370" s="94">
        <f>SUMIFS('II Leitungen und Leitungsab.'!$AB$8:$AB$1048576,'II Leitungen und Leitungsab.'!$R$8:$R$1048576,P$363,'II Leitungen und Leitungsab.'!$N$8:$N$1048576,$D$363,'II Leitungen und Leitungsab.'!$V$8:$V$1048576,$D369,'II Leitungen und Leitungsab.'!$J$8:$J$1048576,$B$3)</f>
        <v>0</v>
      </c>
      <c r="Q370" s="82"/>
      <c r="R370" s="76" t="s">
        <v>79</v>
      </c>
      <c r="S370" s="13"/>
    </row>
    <row r="371" spans="2:20" x14ac:dyDescent="0.3">
      <c r="B371" s="63" t="s">
        <v>852</v>
      </c>
      <c r="D371" s="132" t="s">
        <v>76</v>
      </c>
      <c r="F371" s="94">
        <f>SUMIFS('II Leitungen und Leitungsab.'!$Z$8:$Z$1048576,'II Leitungen und Leitungsab.'!$R$8:$R$1048576,F$363,'II Leitungen und Leitungsab.'!$N$8:$N$1048576,$D$363,'II Leitungen und Leitungsab.'!$V$8:$V$1048576,$D371,'II Leitungen und Leitungsab.'!$J$8:$J$1048576,$B$3)</f>
        <v>0</v>
      </c>
      <c r="G371" s="95"/>
      <c r="H371" s="94">
        <f>SUMIFS('II Leitungen und Leitungsab.'!$Z$8:$Z$1048576,'II Leitungen und Leitungsab.'!$R$8:$R$1048576,H$363,'II Leitungen und Leitungsab.'!$N$8:$N$1048576,$D$363,'II Leitungen und Leitungsab.'!$V$8:$V$1048576,$D371,'II Leitungen und Leitungsab.'!$J$8:$J$1048576,$B$3)</f>
        <v>0</v>
      </c>
      <c r="I371" s="95"/>
      <c r="J371" s="94">
        <f>SUMIFS('II Leitungen und Leitungsab.'!$Z$8:$Z$1048576,'II Leitungen und Leitungsab.'!$R$8:$R$1048576,J$363,'II Leitungen und Leitungsab.'!$N$8:$N$1048576,$D$363,'II Leitungen und Leitungsab.'!$V$8:$V$1048576,$D371,'II Leitungen und Leitungsab.'!$J$8:$J$1048576,$B$3)</f>
        <v>0</v>
      </c>
      <c r="K371" s="95"/>
      <c r="L371" s="94">
        <f>SUMIFS('II Leitungen und Leitungsab.'!$Z$8:$Z$1048576,'II Leitungen und Leitungsab.'!$R$8:$R$1048576,L$363,'II Leitungen und Leitungsab.'!$N$8:$N$1048576,$D$363,'II Leitungen und Leitungsab.'!$V$8:$V$1048576,$D371,'II Leitungen und Leitungsab.'!$J$8:$J$1048576,$B$3)</f>
        <v>0</v>
      </c>
      <c r="M371" s="85"/>
      <c r="N371" s="94">
        <f>SUMIFS('II Leitungen und Leitungsab.'!$Z$8:$Z$1048576,'II Leitungen und Leitungsab.'!$R$8:$R$1048576,N$363,'II Leitungen und Leitungsab.'!$N$8:$N$1048576,$D$363,'II Leitungen und Leitungsab.'!$V$8:$V$1048576,$D371,'II Leitungen und Leitungsab.'!$J$8:$J$1048576,$B$3)</f>
        <v>0</v>
      </c>
      <c r="O371" s="85"/>
      <c r="P371" s="94">
        <f>SUMIFS('II Leitungen und Leitungsab.'!$Z$8:$Z$1048576,'II Leitungen und Leitungsab.'!$R$8:$R$1048576,P$363,'II Leitungen und Leitungsab.'!$N$8:$N$1048576,$D$363,'II Leitungen und Leitungsab.'!$V$8:$V$1048576,$D371,'II Leitungen und Leitungsab.'!$J$8:$J$1048576,$B$3)</f>
        <v>0</v>
      </c>
      <c r="Q371" s="82"/>
      <c r="R371" s="76" t="s">
        <v>79</v>
      </c>
      <c r="S371" s="13"/>
    </row>
    <row r="372" spans="2:20" x14ac:dyDescent="0.3">
      <c r="B372" s="63" t="s">
        <v>853</v>
      </c>
      <c r="D372" s="135" t="s">
        <v>1201</v>
      </c>
      <c r="F372" s="94">
        <f>SUMIFS('II Leitungen und Leitungsab.'!$AB$8:$AB$1048576,'II Leitungen und Leitungsab.'!$R$8:$R$1048576,F$363,'II Leitungen und Leitungsab.'!$N$8:$N$1048576,$D$363,'II Leitungen und Leitungsab.'!$V$8:$V$1048576,$D371,'II Leitungen und Leitungsab.'!$J$8:$J$1048576,$B$3)</f>
        <v>0</v>
      </c>
      <c r="G372" s="95"/>
      <c r="H372" s="94">
        <f>SUMIFS('II Leitungen und Leitungsab.'!$AB$8:$AB$1048576,'II Leitungen und Leitungsab.'!$R$8:$R$1048576,H$363,'II Leitungen und Leitungsab.'!$N$8:$N$1048576,$D$363,'II Leitungen und Leitungsab.'!$V$8:$V$1048576,$D371,'II Leitungen und Leitungsab.'!$J$8:$J$1048576,$B$3)</f>
        <v>0</v>
      </c>
      <c r="I372" s="95"/>
      <c r="J372" s="94">
        <f>SUMIFS('II Leitungen und Leitungsab.'!$AB$8:$AB$1048576,'II Leitungen und Leitungsab.'!$R$8:$R$1048576,J$363,'II Leitungen und Leitungsab.'!$N$8:$N$1048576,$D$363,'II Leitungen und Leitungsab.'!$V$8:$V$1048576,$D371,'II Leitungen und Leitungsab.'!$J$8:$J$1048576,$B$3)</f>
        <v>0</v>
      </c>
      <c r="K372" s="95"/>
      <c r="L372" s="94">
        <f>SUMIFS('II Leitungen und Leitungsab.'!$AB$8:$AB$1048576,'II Leitungen und Leitungsab.'!$R$8:$R$1048576,L$363,'II Leitungen und Leitungsab.'!$N$8:$N$1048576,$D$363,'II Leitungen und Leitungsab.'!$V$8:$V$1048576,$D371,'II Leitungen und Leitungsab.'!$J$8:$J$1048576,$B$3)</f>
        <v>0</v>
      </c>
      <c r="M372" s="85"/>
      <c r="N372" s="94">
        <f>SUMIFS('II Leitungen und Leitungsab.'!$AB$8:$AB$1048576,'II Leitungen und Leitungsab.'!$R$8:$R$1048576,N$363,'II Leitungen und Leitungsab.'!$N$8:$N$1048576,$D$363,'II Leitungen und Leitungsab.'!$V$8:$V$1048576,$D371,'II Leitungen und Leitungsab.'!$J$8:$J$1048576,$B$3)</f>
        <v>0</v>
      </c>
      <c r="O372" s="85"/>
      <c r="P372" s="94">
        <f>SUMIFS('II Leitungen und Leitungsab.'!$AB$8:$AB$1048576,'II Leitungen und Leitungsab.'!$R$8:$R$1048576,P$363,'II Leitungen und Leitungsab.'!$N$8:$N$1048576,$D$363,'II Leitungen und Leitungsab.'!$V$8:$V$1048576,$D371,'II Leitungen und Leitungsab.'!$J$8:$J$1048576,$B$3)</f>
        <v>0</v>
      </c>
      <c r="Q372" s="82"/>
      <c r="R372" s="76" t="s">
        <v>79</v>
      </c>
      <c r="S372" s="13"/>
    </row>
    <row r="373" spans="2:20" x14ac:dyDescent="0.3">
      <c r="B373" s="63" t="s">
        <v>854</v>
      </c>
      <c r="D373" s="135" t="s">
        <v>11</v>
      </c>
      <c r="F373" s="94">
        <f>SUMIFS('II Leitungen und Leitungsab.'!$Z$8:$Z$1048576,'II Leitungen und Leitungsab.'!$R$8:$R$1048576,F$363,'II Leitungen und Leitungsab.'!$N$8:$N$1048576,$D$363,'II Leitungen und Leitungsab.'!$V$8:$V$1048576,$D373,'II Leitungen und Leitungsab.'!$J$8:$J$1048576,$B$3)</f>
        <v>0</v>
      </c>
      <c r="G373" s="95"/>
      <c r="H373" s="94">
        <f>SUMIFS('II Leitungen und Leitungsab.'!$Z$8:$Z$1048576,'II Leitungen und Leitungsab.'!$R$8:$R$1048576,H$363,'II Leitungen und Leitungsab.'!$N$8:$N$1048576,$D$363,'II Leitungen und Leitungsab.'!$V$8:$V$1048576,$D373,'II Leitungen und Leitungsab.'!$J$8:$J$1048576,$B$3)</f>
        <v>0</v>
      </c>
      <c r="I373" s="95"/>
      <c r="J373" s="94">
        <f>SUMIFS('II Leitungen und Leitungsab.'!$Z$8:$Z$1048576,'II Leitungen und Leitungsab.'!$R$8:$R$1048576,J$363,'II Leitungen und Leitungsab.'!$N$8:$N$1048576,$D$363,'II Leitungen und Leitungsab.'!$V$8:$V$1048576,$D373,'II Leitungen und Leitungsab.'!$J$8:$J$1048576,$B$3)</f>
        <v>0</v>
      </c>
      <c r="K373" s="95"/>
      <c r="L373" s="94">
        <f>SUMIFS('II Leitungen und Leitungsab.'!$Z$8:$Z$1048576,'II Leitungen und Leitungsab.'!$R$8:$R$1048576,L$363,'II Leitungen und Leitungsab.'!$N$8:$N$1048576,$D$363,'II Leitungen und Leitungsab.'!$V$8:$V$1048576,$D373,'II Leitungen und Leitungsab.'!$J$8:$J$1048576,$B$3)</f>
        <v>0</v>
      </c>
      <c r="M373" s="85"/>
      <c r="N373" s="94">
        <f>SUMIFS('II Leitungen und Leitungsab.'!$Z$8:$Z$1048576,'II Leitungen und Leitungsab.'!$R$8:$R$1048576,N$363,'II Leitungen und Leitungsab.'!$N$8:$N$1048576,$D$363,'II Leitungen und Leitungsab.'!$V$8:$V$1048576,$D373,'II Leitungen und Leitungsab.'!$J$8:$J$1048576,$B$3)</f>
        <v>0</v>
      </c>
      <c r="O373" s="85"/>
      <c r="P373" s="94">
        <f>SUMIFS('II Leitungen und Leitungsab.'!$Z$8:$Z$1048576,'II Leitungen und Leitungsab.'!$R$8:$R$1048576,P$363,'II Leitungen und Leitungsab.'!$N$8:$N$1048576,$D$363,'II Leitungen und Leitungsab.'!$V$8:$V$1048576,$D373,'II Leitungen und Leitungsab.'!$J$8:$J$1048576,$B$3)</f>
        <v>0</v>
      </c>
      <c r="Q373" s="82"/>
      <c r="R373" s="76" t="s">
        <v>79</v>
      </c>
      <c r="S373" s="13"/>
    </row>
    <row r="374" spans="2:20" x14ac:dyDescent="0.3">
      <c r="B374" s="63" t="s">
        <v>855</v>
      </c>
      <c r="D374" s="132" t="s">
        <v>1201</v>
      </c>
      <c r="F374" s="94">
        <f>SUMIFS('II Leitungen und Leitungsab.'!$AB$8:$AB$1048576,'II Leitungen und Leitungsab.'!$R$8:$R$1048576,F$363,'II Leitungen und Leitungsab.'!$N$8:$N$1048576,$D$363,'II Leitungen und Leitungsab.'!$V$8:$V$1048576,$D373,'II Leitungen und Leitungsab.'!$J$8:$J$1048576,$B$3)</f>
        <v>0</v>
      </c>
      <c r="G374" s="95"/>
      <c r="H374" s="94">
        <f>SUMIFS('II Leitungen und Leitungsab.'!$AB$8:$AB$1048576,'II Leitungen und Leitungsab.'!$R$8:$R$1048576,H$363,'II Leitungen und Leitungsab.'!$N$8:$N$1048576,$D$363,'II Leitungen und Leitungsab.'!$V$8:$V$1048576,$D373,'II Leitungen und Leitungsab.'!$J$8:$J$1048576,$B$3)</f>
        <v>0</v>
      </c>
      <c r="I374" s="95"/>
      <c r="J374" s="94">
        <f>SUMIFS('II Leitungen und Leitungsab.'!$AB$8:$AB$1048576,'II Leitungen und Leitungsab.'!$R$8:$R$1048576,J$363,'II Leitungen und Leitungsab.'!$N$8:$N$1048576,$D$363,'II Leitungen und Leitungsab.'!$V$8:$V$1048576,$D373,'II Leitungen und Leitungsab.'!$J$8:$J$1048576,$B$3)</f>
        <v>0</v>
      </c>
      <c r="K374" s="95"/>
      <c r="L374" s="94">
        <f>SUMIFS('II Leitungen und Leitungsab.'!$AB$8:$AB$1048576,'II Leitungen und Leitungsab.'!$R$8:$R$1048576,L$363,'II Leitungen und Leitungsab.'!$N$8:$N$1048576,$D$363,'II Leitungen und Leitungsab.'!$V$8:$V$1048576,$D373,'II Leitungen und Leitungsab.'!$J$8:$J$1048576,$B$3)</f>
        <v>0</v>
      </c>
      <c r="M374" s="85"/>
      <c r="N374" s="94">
        <f>SUMIFS('II Leitungen und Leitungsab.'!$AB$8:$AB$1048576,'II Leitungen und Leitungsab.'!$R$8:$R$1048576,N$363,'II Leitungen und Leitungsab.'!$N$8:$N$1048576,$D$363,'II Leitungen und Leitungsab.'!$V$8:$V$1048576,$D373,'II Leitungen und Leitungsab.'!$J$8:$J$1048576,$B$3)</f>
        <v>0</v>
      </c>
      <c r="O374" s="85"/>
      <c r="P374" s="94">
        <f>SUMIFS('II Leitungen und Leitungsab.'!$AB$8:$AB$1048576,'II Leitungen und Leitungsab.'!$R$8:$R$1048576,P$363,'II Leitungen und Leitungsab.'!$N$8:$N$1048576,$D$363,'II Leitungen und Leitungsab.'!$V$8:$V$1048576,$D373,'II Leitungen und Leitungsab.'!$J$8:$J$1048576,$B$3)</f>
        <v>0</v>
      </c>
      <c r="Q374" s="82"/>
      <c r="R374" s="76" t="s">
        <v>79</v>
      </c>
      <c r="S374" s="13"/>
    </row>
    <row r="375" spans="2:20" x14ac:dyDescent="0.3">
      <c r="B375" s="63" t="s">
        <v>856</v>
      </c>
      <c r="D375" s="135" t="s">
        <v>77</v>
      </c>
      <c r="F375" s="94">
        <f>SUMIFS('II Leitungen und Leitungsab.'!$Z$8:$Z$1048576,'II Leitungen und Leitungsab.'!$R$8:$R$1048576,F$363,'II Leitungen und Leitungsab.'!$N$8:$N$1048576,$D$363,'II Leitungen und Leitungsab.'!$V$8:$V$1048576,$D375,'II Leitungen und Leitungsab.'!$J$8:$J$1048576,$B$3)</f>
        <v>0</v>
      </c>
      <c r="G375" s="95"/>
      <c r="H375" s="94">
        <f>SUMIFS('II Leitungen und Leitungsab.'!$Z$8:$Z$1048576,'II Leitungen und Leitungsab.'!$R$8:$R$1048576,H$363,'II Leitungen und Leitungsab.'!$N$8:$N$1048576,$D$363,'II Leitungen und Leitungsab.'!$V$8:$V$1048576,$D375,'II Leitungen und Leitungsab.'!$J$8:$J$1048576,$B$3)</f>
        <v>0</v>
      </c>
      <c r="I375" s="95"/>
      <c r="J375" s="94">
        <f>SUMIFS('II Leitungen und Leitungsab.'!$Z$8:$Z$1048576,'II Leitungen und Leitungsab.'!$R$8:$R$1048576,J$363,'II Leitungen und Leitungsab.'!$N$8:$N$1048576,$D$363,'II Leitungen und Leitungsab.'!$V$8:$V$1048576,$D375,'II Leitungen und Leitungsab.'!$J$8:$J$1048576,$B$3)</f>
        <v>0</v>
      </c>
      <c r="K375" s="95"/>
      <c r="L375" s="94">
        <f>SUMIFS('II Leitungen und Leitungsab.'!$Z$8:$Z$1048576,'II Leitungen und Leitungsab.'!$R$8:$R$1048576,L$363,'II Leitungen und Leitungsab.'!$N$8:$N$1048576,$D$363,'II Leitungen und Leitungsab.'!$V$8:$V$1048576,$D375,'II Leitungen und Leitungsab.'!$J$8:$J$1048576,$B$3)</f>
        <v>0</v>
      </c>
      <c r="M375" s="85"/>
      <c r="N375" s="94">
        <f>SUMIFS('II Leitungen und Leitungsab.'!$Z$8:$Z$1048576,'II Leitungen und Leitungsab.'!$R$8:$R$1048576,N$363,'II Leitungen und Leitungsab.'!$N$8:$N$1048576,$D$363,'II Leitungen und Leitungsab.'!$V$8:$V$1048576,$D375,'II Leitungen und Leitungsab.'!$J$8:$J$1048576,$B$3)</f>
        <v>0</v>
      </c>
      <c r="O375" s="85"/>
      <c r="P375" s="94">
        <f>SUMIFS('II Leitungen und Leitungsab.'!$Z$8:$Z$1048576,'II Leitungen und Leitungsab.'!$R$8:$R$1048576,P$363,'II Leitungen und Leitungsab.'!$N$8:$N$1048576,$D$363,'II Leitungen und Leitungsab.'!$V$8:$V$1048576,$D375,'II Leitungen und Leitungsab.'!$J$8:$J$1048576,$B$3)</f>
        <v>0</v>
      </c>
      <c r="Q375" s="82"/>
      <c r="R375" s="76" t="s">
        <v>79</v>
      </c>
      <c r="S375" s="13"/>
    </row>
    <row r="376" spans="2:20" x14ac:dyDescent="0.3">
      <c r="B376" s="63" t="s">
        <v>857</v>
      </c>
      <c r="D376" s="132" t="s">
        <v>1201</v>
      </c>
      <c r="F376" s="94">
        <f>SUMIFS('II Leitungen und Leitungsab.'!$AB$8:$AB$1048576,'II Leitungen und Leitungsab.'!$R$8:$R$1048576,F$363,'II Leitungen und Leitungsab.'!$N$8:$N$1048576,$D$363,'II Leitungen und Leitungsab.'!$V$8:$V$1048576,$D375,'II Leitungen und Leitungsab.'!$J$8:$J$1048576,$B$3)</f>
        <v>0</v>
      </c>
      <c r="G376" s="95"/>
      <c r="H376" s="94">
        <f>SUMIFS('II Leitungen und Leitungsab.'!$AB$8:$AB$1048576,'II Leitungen und Leitungsab.'!$R$8:$R$1048576,H$363,'II Leitungen und Leitungsab.'!$N$8:$N$1048576,$D$363,'II Leitungen und Leitungsab.'!$V$8:$V$1048576,$D375,'II Leitungen und Leitungsab.'!$J$8:$J$1048576,$B$3)</f>
        <v>0</v>
      </c>
      <c r="I376" s="95"/>
      <c r="J376" s="94">
        <f>SUMIFS('II Leitungen und Leitungsab.'!$AB$8:$AB$1048576,'II Leitungen und Leitungsab.'!$R$8:$R$1048576,J$363,'II Leitungen und Leitungsab.'!$N$8:$N$1048576,$D$363,'II Leitungen und Leitungsab.'!$V$8:$V$1048576,$D375,'II Leitungen und Leitungsab.'!$J$8:$J$1048576,$B$3)</f>
        <v>0</v>
      </c>
      <c r="K376" s="95"/>
      <c r="L376" s="94">
        <f>SUMIFS('II Leitungen und Leitungsab.'!$AB$8:$AB$1048576,'II Leitungen und Leitungsab.'!$R$8:$R$1048576,L$363,'II Leitungen und Leitungsab.'!$N$8:$N$1048576,$D$363,'II Leitungen und Leitungsab.'!$V$8:$V$1048576,$D375,'II Leitungen und Leitungsab.'!$J$8:$J$1048576,$B$3)</f>
        <v>0</v>
      </c>
      <c r="M376" s="85"/>
      <c r="N376" s="94">
        <f>SUMIFS('II Leitungen und Leitungsab.'!$AB$8:$AB$1048576,'II Leitungen und Leitungsab.'!$R$8:$R$1048576,N$363,'II Leitungen und Leitungsab.'!$N$8:$N$1048576,$D$363,'II Leitungen und Leitungsab.'!$V$8:$V$1048576,$D375,'II Leitungen und Leitungsab.'!$J$8:$J$1048576,$B$3)</f>
        <v>0</v>
      </c>
      <c r="O376" s="85"/>
      <c r="P376" s="94">
        <f>SUMIFS('II Leitungen und Leitungsab.'!$AB$8:$AB$1048576,'II Leitungen und Leitungsab.'!$R$8:$R$1048576,P$363,'II Leitungen und Leitungsab.'!$N$8:$N$1048576,$D$363,'II Leitungen und Leitungsab.'!$V$8:$V$1048576,$D375,'II Leitungen und Leitungsab.'!$J$8:$J$1048576,$B$3)</f>
        <v>0</v>
      </c>
      <c r="Q376" s="82"/>
      <c r="R376" s="76" t="s">
        <v>79</v>
      </c>
      <c r="S376" s="13"/>
    </row>
    <row r="377" spans="2:20" x14ac:dyDescent="0.3">
      <c r="D377" s="132"/>
      <c r="F377" s="41"/>
      <c r="G377" s="41"/>
      <c r="H377" s="42"/>
      <c r="I377" s="41"/>
      <c r="J377" s="41"/>
      <c r="K377" s="41"/>
      <c r="L377" s="43"/>
      <c r="M377" s="41"/>
      <c r="N377" s="43"/>
      <c r="O377" s="41"/>
      <c r="P377" s="41"/>
      <c r="Q377" s="42"/>
      <c r="S377" s="13"/>
    </row>
    <row r="378" spans="2:20" x14ac:dyDescent="0.3">
      <c r="B378" s="62" t="s">
        <v>858</v>
      </c>
      <c r="D378" s="137" t="str">
        <f>Listen!$B$8</f>
        <v>Leitungsdurchmesserklasse G (DN: x &lt; 100 mm bzw. DA: x &lt; 110 mm)</v>
      </c>
      <c r="F378" s="44" t="str">
        <f>Listen!$A$2</f>
        <v>HD 4 (&gt; 70 bar)</v>
      </c>
      <c r="G378" s="43"/>
      <c r="H378" s="45" t="str">
        <f>Listen!$A$3</f>
        <v>HD 3 (&gt; 16 bar und ≤ 70 bar)</v>
      </c>
      <c r="I378" s="43"/>
      <c r="J378" s="44" t="str">
        <f>Listen!$A$4</f>
        <v>HD 2 (&gt; 5 bar und ≤ 16 bar)</v>
      </c>
      <c r="K378" s="43"/>
      <c r="L378" s="46" t="str">
        <f>Listen!$A$5</f>
        <v>HD 1 (&gt; 1 bar und ≤ 5 bar)</v>
      </c>
      <c r="M378" s="43"/>
      <c r="N378" s="46" t="str">
        <f>Listen!$A$6</f>
        <v>MD (&gt; 0,1 bar und ≤ 1 bar )</v>
      </c>
      <c r="O378" s="43"/>
      <c r="P378" s="44" t="str">
        <f>Listen!$A$7</f>
        <v>ND (≤ 0,1 bar)</v>
      </c>
      <c r="Q378" s="42"/>
      <c r="R378" s="39"/>
      <c r="S378" s="13"/>
    </row>
    <row r="379" spans="2:20" x14ac:dyDescent="0.3">
      <c r="B379" s="25"/>
      <c r="D379" s="137"/>
      <c r="F379" s="88"/>
      <c r="G379" s="60"/>
      <c r="H379" s="89"/>
      <c r="I379" s="60"/>
      <c r="J379" s="88"/>
      <c r="K379" s="60"/>
      <c r="L379" s="90"/>
      <c r="M379" s="60"/>
      <c r="N379" s="90"/>
      <c r="O379" s="60"/>
      <c r="P379" s="88"/>
      <c r="Q379" s="82"/>
      <c r="R379" s="91"/>
      <c r="S379" s="74"/>
      <c r="T379" s="74"/>
    </row>
    <row r="380" spans="2:20" x14ac:dyDescent="0.3">
      <c r="B380" s="63" t="s">
        <v>859</v>
      </c>
      <c r="D380" s="132" t="s">
        <v>72</v>
      </c>
      <c r="F380" s="94">
        <f>SUMIFS('II Leitungen und Leitungsab.'!$Z$8:$Z$1048576,'II Leitungen und Leitungsab.'!$R$8:$R$1048576,F$378,'II Leitungen und Leitungsab.'!$N$8:$N$1048576,$D$378,'II Leitungen und Leitungsab.'!$V$8:$V$1048576,$D380,'II Leitungen und Leitungsab.'!$J$8:$J$1048576,$B$3)</f>
        <v>0</v>
      </c>
      <c r="G380" s="85"/>
      <c r="H380" s="94">
        <f>SUMIFS('II Leitungen und Leitungsab.'!$Z$8:$Z$1048576,'II Leitungen und Leitungsab.'!$R$8:$R$1048576,H$378,'II Leitungen und Leitungsab.'!$N$8:$N$1048576,$D$378,'II Leitungen und Leitungsab.'!$V$8:$V$1048576,$D380,'II Leitungen und Leitungsab.'!$J$8:$J$1048576,$B$3)</f>
        <v>0</v>
      </c>
      <c r="I380" s="85"/>
      <c r="J380" s="94">
        <f>SUMIFS('II Leitungen und Leitungsab.'!$Z$8:$Z$1048576,'II Leitungen und Leitungsab.'!$R$8:$R$1048576,J$378,'II Leitungen und Leitungsab.'!$N$8:$N$1048576,$D$378,'II Leitungen und Leitungsab.'!$V$8:$V$1048576,$D380,'II Leitungen und Leitungsab.'!$J$8:$J$1048576,$B$3)</f>
        <v>0</v>
      </c>
      <c r="K380" s="85"/>
      <c r="L380" s="94">
        <f>SUMIFS('II Leitungen und Leitungsab.'!$Z$8:$Z$1048576,'II Leitungen und Leitungsab.'!$R$8:$R$1048576,L$378,'II Leitungen und Leitungsab.'!$N$8:$N$1048576,$D$378,'II Leitungen und Leitungsab.'!$V$8:$V$1048576,$D380,'II Leitungen und Leitungsab.'!$J$8:$J$1048576,$B$3)</f>
        <v>0</v>
      </c>
      <c r="M380" s="85"/>
      <c r="N380" s="94">
        <f>SUMIFS('II Leitungen und Leitungsab.'!$Z$8:$Z$1048576,'II Leitungen und Leitungsab.'!$R$8:$R$1048576,N$378,'II Leitungen und Leitungsab.'!$N$8:$N$1048576,$D$378,'II Leitungen und Leitungsab.'!$V$8:$V$1048576,$D380,'II Leitungen und Leitungsab.'!$J$8:$J$1048576,$B$3)</f>
        <v>0</v>
      </c>
      <c r="O380" s="85"/>
      <c r="P380" s="94">
        <f>SUMIFS('II Leitungen und Leitungsab.'!$Z$8:$Z$1048576,'II Leitungen und Leitungsab.'!$R$8:$R$1048576,P$378,'II Leitungen und Leitungsab.'!$N$8:$N$1048576,$D$378,'II Leitungen und Leitungsab.'!$V$8:$V$1048576,$D380,'II Leitungen und Leitungsab.'!$J$8:$J$1048576,$B$3)</f>
        <v>0</v>
      </c>
      <c r="Q380" s="82"/>
      <c r="R380" s="76" t="s">
        <v>79</v>
      </c>
      <c r="S380" s="74"/>
      <c r="T380" s="74"/>
    </row>
    <row r="381" spans="2:20" x14ac:dyDescent="0.3">
      <c r="B381" s="63" t="s">
        <v>860</v>
      </c>
      <c r="D381" s="135" t="s">
        <v>1201</v>
      </c>
      <c r="F381" s="94">
        <f>SUMIFS('II Leitungen und Leitungsab.'!$AB$8:$AB$1048576,'II Leitungen und Leitungsab.'!$R$8:$R$1048576,F$378,'II Leitungen und Leitungsab.'!$N$8:$N$1048576,$D$378,'II Leitungen und Leitungsab.'!$V$8:$V$1048576,$D380,'II Leitungen und Leitungsab.'!$J$8:$J$1048576,$B$3)</f>
        <v>0</v>
      </c>
      <c r="G381" s="95"/>
      <c r="H381" s="94">
        <f>SUMIFS('II Leitungen und Leitungsab.'!$AB$8:$AB$1048576,'II Leitungen und Leitungsab.'!$R$8:$R$1048576,H$378,'II Leitungen und Leitungsab.'!$N$8:$N$1048576,$D$378,'II Leitungen und Leitungsab.'!$V$8:$V$1048576,$D380,'II Leitungen und Leitungsab.'!$J$8:$J$1048576,$B$3)</f>
        <v>0</v>
      </c>
      <c r="I381" s="95"/>
      <c r="J381" s="94">
        <f>SUMIFS('II Leitungen und Leitungsab.'!$AB$8:$AB$1048576,'II Leitungen und Leitungsab.'!$R$8:$R$1048576,J$378,'II Leitungen und Leitungsab.'!$N$8:$N$1048576,$D$378,'II Leitungen und Leitungsab.'!$V$8:$V$1048576,$D380,'II Leitungen und Leitungsab.'!$J$8:$J$1048576,$B$3)</f>
        <v>0</v>
      </c>
      <c r="K381" s="95"/>
      <c r="L381" s="94">
        <f>SUMIFS('II Leitungen und Leitungsab.'!$AB$8:$AB$1048576,'II Leitungen und Leitungsab.'!$R$8:$R$1048576,L$378,'II Leitungen und Leitungsab.'!$N$8:$N$1048576,$D$378,'II Leitungen und Leitungsab.'!$V$8:$V$1048576,$D380,'II Leitungen und Leitungsab.'!$J$8:$J$1048576,$B$3)</f>
        <v>0</v>
      </c>
      <c r="M381" s="85"/>
      <c r="N381" s="94">
        <f>SUMIFS('II Leitungen und Leitungsab.'!$AB$8:$AB$1048576,'II Leitungen und Leitungsab.'!$R$8:$R$1048576,N$378,'II Leitungen und Leitungsab.'!$N$8:$N$1048576,$D$378,'II Leitungen und Leitungsab.'!$V$8:$V$1048576,$D380,'II Leitungen und Leitungsab.'!$J$8:$J$1048576,$B$3)</f>
        <v>0</v>
      </c>
      <c r="O381" s="85"/>
      <c r="P381" s="94">
        <f>SUMIFS('II Leitungen und Leitungsab.'!$AB$8:$AB$1048576,'II Leitungen und Leitungsab.'!$R$8:$R$1048576,P$378,'II Leitungen und Leitungsab.'!$N$8:$N$1048576,$D$378,'II Leitungen und Leitungsab.'!$V$8:$V$1048576,$D380,'II Leitungen und Leitungsab.'!$J$8:$J$1048576,$B$3)</f>
        <v>0</v>
      </c>
      <c r="Q381" s="82"/>
      <c r="R381" s="76" t="s">
        <v>79</v>
      </c>
      <c r="S381" s="74"/>
      <c r="T381" s="74"/>
    </row>
    <row r="382" spans="2:20" x14ac:dyDescent="0.3">
      <c r="B382" s="63" t="s">
        <v>861</v>
      </c>
      <c r="D382" s="132" t="s">
        <v>74</v>
      </c>
      <c r="F382" s="94">
        <f>SUMIFS('II Leitungen und Leitungsab.'!$Z$8:$Z$1048576,'II Leitungen und Leitungsab.'!$R$8:$R$1048576,F$378,'II Leitungen und Leitungsab.'!$N$8:$N$1048576,$D$378,'II Leitungen und Leitungsab.'!$V$8:$V$1048576,$D382,'II Leitungen und Leitungsab.'!$J$8:$J$1048576,$B$3)</f>
        <v>0</v>
      </c>
      <c r="G382" s="95"/>
      <c r="H382" s="94">
        <f>SUMIFS('II Leitungen und Leitungsab.'!$Z$8:$Z$1048576,'II Leitungen und Leitungsab.'!$R$8:$R$1048576,H$378,'II Leitungen und Leitungsab.'!$N$8:$N$1048576,$D$378,'II Leitungen und Leitungsab.'!$V$8:$V$1048576,$D382,'II Leitungen und Leitungsab.'!$J$8:$J$1048576,$B$3)</f>
        <v>0</v>
      </c>
      <c r="I382" s="95"/>
      <c r="J382" s="94">
        <f>SUMIFS('II Leitungen und Leitungsab.'!$Z$8:$Z$1048576,'II Leitungen und Leitungsab.'!$R$8:$R$1048576,J$378,'II Leitungen und Leitungsab.'!$N$8:$N$1048576,$D$378,'II Leitungen und Leitungsab.'!$V$8:$V$1048576,$D382,'II Leitungen und Leitungsab.'!$J$8:$J$1048576,$B$3)</f>
        <v>0</v>
      </c>
      <c r="K382" s="95"/>
      <c r="L382" s="94">
        <f>SUMIFS('II Leitungen und Leitungsab.'!$Z$8:$Z$1048576,'II Leitungen und Leitungsab.'!$R$8:$R$1048576,L$378,'II Leitungen und Leitungsab.'!$N$8:$N$1048576,$D$378,'II Leitungen und Leitungsab.'!$V$8:$V$1048576,$D382,'II Leitungen und Leitungsab.'!$J$8:$J$1048576,$B$3)</f>
        <v>0</v>
      </c>
      <c r="M382" s="85"/>
      <c r="N382" s="94">
        <f>SUMIFS('II Leitungen und Leitungsab.'!$Z$8:$Z$1048576,'II Leitungen und Leitungsab.'!$R$8:$R$1048576,N$378,'II Leitungen und Leitungsab.'!$N$8:$N$1048576,$D$378,'II Leitungen und Leitungsab.'!$V$8:$V$1048576,$D382,'II Leitungen und Leitungsab.'!$J$8:$J$1048576,$B$3)</f>
        <v>0</v>
      </c>
      <c r="O382" s="85"/>
      <c r="P382" s="94">
        <f>SUMIFS('II Leitungen und Leitungsab.'!$Z$8:$Z$1048576,'II Leitungen und Leitungsab.'!$R$8:$R$1048576,P$378,'II Leitungen und Leitungsab.'!$N$8:$N$1048576,$D$378,'II Leitungen und Leitungsab.'!$V$8:$V$1048576,$D382,'II Leitungen und Leitungsab.'!$J$8:$J$1048576,$B$3)</f>
        <v>0</v>
      </c>
      <c r="Q382" s="82"/>
      <c r="R382" s="76" t="s">
        <v>79</v>
      </c>
      <c r="S382" s="74"/>
      <c r="T382" s="74"/>
    </row>
    <row r="383" spans="2:20" x14ac:dyDescent="0.3">
      <c r="B383" s="63" t="s">
        <v>862</v>
      </c>
      <c r="D383" s="135" t="s">
        <v>1201</v>
      </c>
      <c r="F383" s="94">
        <f>SUMIFS('II Leitungen und Leitungsab.'!$AB$8:$AB$1048576,'II Leitungen und Leitungsab.'!$R$8:$R$1048576,F$378,'II Leitungen und Leitungsab.'!$N$8:$N$1048576,$D$378,'II Leitungen und Leitungsab.'!$V$8:$V$1048576,$D382,'II Leitungen und Leitungsab.'!$J$8:$J$1048576,$B$3)</f>
        <v>0</v>
      </c>
      <c r="G383" s="95"/>
      <c r="H383" s="94">
        <f>SUMIFS('II Leitungen und Leitungsab.'!$AB$8:$AB$1048576,'II Leitungen und Leitungsab.'!$R$8:$R$1048576,H$378,'II Leitungen und Leitungsab.'!$N$8:$N$1048576,$D$378,'II Leitungen und Leitungsab.'!$V$8:$V$1048576,$D382,'II Leitungen und Leitungsab.'!$J$8:$J$1048576,$B$3)</f>
        <v>0</v>
      </c>
      <c r="I383" s="95"/>
      <c r="J383" s="94">
        <f>SUMIFS('II Leitungen und Leitungsab.'!$AB$8:$AB$1048576,'II Leitungen und Leitungsab.'!$R$8:$R$1048576,J$378,'II Leitungen und Leitungsab.'!$N$8:$N$1048576,$D$378,'II Leitungen und Leitungsab.'!$V$8:$V$1048576,$D382,'II Leitungen und Leitungsab.'!$J$8:$J$1048576,$B$3)</f>
        <v>0</v>
      </c>
      <c r="K383" s="95"/>
      <c r="L383" s="94">
        <f>SUMIFS('II Leitungen und Leitungsab.'!$AB$8:$AB$1048576,'II Leitungen und Leitungsab.'!$R$8:$R$1048576,L$378,'II Leitungen und Leitungsab.'!$N$8:$N$1048576,$D$378,'II Leitungen und Leitungsab.'!$V$8:$V$1048576,$D382,'II Leitungen und Leitungsab.'!$J$8:$J$1048576,$B$3)</f>
        <v>0</v>
      </c>
      <c r="M383" s="85"/>
      <c r="N383" s="94">
        <f>SUMIFS('II Leitungen und Leitungsab.'!$AB$8:$AB$1048576,'II Leitungen und Leitungsab.'!$R$8:$R$1048576,N$378,'II Leitungen und Leitungsab.'!$N$8:$N$1048576,$D$378,'II Leitungen und Leitungsab.'!$V$8:$V$1048576,$D382,'II Leitungen und Leitungsab.'!$J$8:$J$1048576,$B$3)</f>
        <v>0</v>
      </c>
      <c r="O383" s="85"/>
      <c r="P383" s="94">
        <f>SUMIFS('II Leitungen und Leitungsab.'!$AB$8:$AB$1048576,'II Leitungen und Leitungsab.'!$R$8:$R$1048576,P$378,'II Leitungen und Leitungsab.'!$N$8:$N$1048576,$D$378,'II Leitungen und Leitungsab.'!$V$8:$V$1048576,$D382,'II Leitungen und Leitungsab.'!$J$8:$J$1048576,$B$3)</f>
        <v>0</v>
      </c>
      <c r="Q383" s="82"/>
      <c r="R383" s="76" t="s">
        <v>79</v>
      </c>
      <c r="S383" s="74"/>
      <c r="T383" s="74"/>
    </row>
    <row r="384" spans="2:20" x14ac:dyDescent="0.3">
      <c r="B384" s="63" t="s">
        <v>863</v>
      </c>
      <c r="D384" s="132" t="s">
        <v>75</v>
      </c>
      <c r="F384" s="94">
        <f>SUMIFS('II Leitungen und Leitungsab.'!$Z$8:$Z$1048576,'II Leitungen und Leitungsab.'!$R$8:$R$1048576,F$378,'II Leitungen und Leitungsab.'!$N$8:$N$1048576,$D$378,'II Leitungen und Leitungsab.'!$V$8:$V$1048576,$D384,'II Leitungen und Leitungsab.'!$J$8:$J$1048576,$B$3)</f>
        <v>0</v>
      </c>
      <c r="G384" s="95"/>
      <c r="H384" s="94">
        <f>SUMIFS('II Leitungen und Leitungsab.'!$Z$8:$Z$1048576,'II Leitungen und Leitungsab.'!$R$8:$R$1048576,H$378,'II Leitungen und Leitungsab.'!$N$8:$N$1048576,$D$378,'II Leitungen und Leitungsab.'!$V$8:$V$1048576,$D384,'II Leitungen und Leitungsab.'!$J$8:$J$1048576,$B$3)</f>
        <v>0</v>
      </c>
      <c r="I384" s="95"/>
      <c r="J384" s="94">
        <f>SUMIFS('II Leitungen und Leitungsab.'!$Z$8:$Z$1048576,'II Leitungen und Leitungsab.'!$R$8:$R$1048576,J$378,'II Leitungen und Leitungsab.'!$N$8:$N$1048576,$D$378,'II Leitungen und Leitungsab.'!$V$8:$V$1048576,$D384,'II Leitungen und Leitungsab.'!$J$8:$J$1048576,$B$3)</f>
        <v>0</v>
      </c>
      <c r="K384" s="95"/>
      <c r="L384" s="94">
        <f>SUMIFS('II Leitungen und Leitungsab.'!$Z$8:$Z$1048576,'II Leitungen und Leitungsab.'!$R$8:$R$1048576,L$378,'II Leitungen und Leitungsab.'!$N$8:$N$1048576,$D$378,'II Leitungen und Leitungsab.'!$V$8:$V$1048576,$D384,'II Leitungen und Leitungsab.'!$J$8:$J$1048576,$B$3)</f>
        <v>0</v>
      </c>
      <c r="M384" s="85"/>
      <c r="N384" s="94">
        <f>SUMIFS('II Leitungen und Leitungsab.'!$Z$8:$Z$1048576,'II Leitungen und Leitungsab.'!$R$8:$R$1048576,N$378,'II Leitungen und Leitungsab.'!$N$8:$N$1048576,$D$378,'II Leitungen und Leitungsab.'!$V$8:$V$1048576,$D384,'II Leitungen und Leitungsab.'!$J$8:$J$1048576,$B$3)</f>
        <v>0</v>
      </c>
      <c r="O384" s="85"/>
      <c r="P384" s="94">
        <f>SUMIFS('II Leitungen und Leitungsab.'!$Z$8:$Z$1048576,'II Leitungen und Leitungsab.'!$R$8:$R$1048576,P$378,'II Leitungen und Leitungsab.'!$N$8:$N$1048576,$D$378,'II Leitungen und Leitungsab.'!$V$8:$V$1048576,$D384,'II Leitungen und Leitungsab.'!$J$8:$J$1048576,$B$3)</f>
        <v>0</v>
      </c>
      <c r="Q384" s="82"/>
      <c r="R384" s="76" t="s">
        <v>79</v>
      </c>
      <c r="S384" s="74"/>
      <c r="T384" s="74"/>
    </row>
    <row r="385" spans="2:20" x14ac:dyDescent="0.3">
      <c r="B385" s="63" t="s">
        <v>864</v>
      </c>
      <c r="D385" s="135" t="s">
        <v>1201</v>
      </c>
      <c r="F385" s="94">
        <f>SUMIFS('II Leitungen und Leitungsab.'!$AB$8:$AB$1048576,'II Leitungen und Leitungsab.'!$R$8:$R$1048576,F$378,'II Leitungen und Leitungsab.'!$N$8:$N$1048576,$D$378,'II Leitungen und Leitungsab.'!$V$8:$V$1048576,$D384,'II Leitungen und Leitungsab.'!$J$8:$J$1048576,$B$3)</f>
        <v>0</v>
      </c>
      <c r="G385" s="95"/>
      <c r="H385" s="94">
        <f>SUMIFS('II Leitungen und Leitungsab.'!$AB$8:$AB$1048576,'II Leitungen und Leitungsab.'!$R$8:$R$1048576,H$378,'II Leitungen und Leitungsab.'!$N$8:$N$1048576,$D$378,'II Leitungen und Leitungsab.'!$V$8:$V$1048576,$D384,'II Leitungen und Leitungsab.'!$J$8:$J$1048576,$B$3)</f>
        <v>0</v>
      </c>
      <c r="I385" s="95"/>
      <c r="J385" s="94">
        <f>SUMIFS('II Leitungen und Leitungsab.'!$AB$8:$AB$1048576,'II Leitungen und Leitungsab.'!$R$8:$R$1048576,J$378,'II Leitungen und Leitungsab.'!$N$8:$N$1048576,$D$378,'II Leitungen und Leitungsab.'!$V$8:$V$1048576,$D384,'II Leitungen und Leitungsab.'!$J$8:$J$1048576,$B$3)</f>
        <v>0</v>
      </c>
      <c r="K385" s="95"/>
      <c r="L385" s="94">
        <f>SUMIFS('II Leitungen und Leitungsab.'!$AB$8:$AB$1048576,'II Leitungen und Leitungsab.'!$R$8:$R$1048576,L$378,'II Leitungen und Leitungsab.'!$N$8:$N$1048576,$D$378,'II Leitungen und Leitungsab.'!$V$8:$V$1048576,$D384,'II Leitungen und Leitungsab.'!$J$8:$J$1048576,$B$3)</f>
        <v>0</v>
      </c>
      <c r="M385" s="85"/>
      <c r="N385" s="94">
        <f>SUMIFS('II Leitungen und Leitungsab.'!$AB$8:$AB$1048576,'II Leitungen und Leitungsab.'!$R$8:$R$1048576,N$378,'II Leitungen und Leitungsab.'!$N$8:$N$1048576,$D$378,'II Leitungen und Leitungsab.'!$V$8:$V$1048576,$D384,'II Leitungen und Leitungsab.'!$J$8:$J$1048576,$B$3)</f>
        <v>0</v>
      </c>
      <c r="O385" s="85"/>
      <c r="P385" s="94">
        <f>SUMIFS('II Leitungen und Leitungsab.'!$AB$8:$AB$1048576,'II Leitungen und Leitungsab.'!$R$8:$R$1048576,P$378,'II Leitungen und Leitungsab.'!$N$8:$N$1048576,$D$378,'II Leitungen und Leitungsab.'!$V$8:$V$1048576,$D384,'II Leitungen und Leitungsab.'!$J$8:$J$1048576,$B$3)</f>
        <v>0</v>
      </c>
      <c r="Q385" s="82"/>
      <c r="R385" s="76" t="s">
        <v>79</v>
      </c>
      <c r="S385" s="74"/>
      <c r="T385" s="74"/>
    </row>
    <row r="386" spans="2:20" x14ac:dyDescent="0.3">
      <c r="B386" s="63" t="s">
        <v>865</v>
      </c>
      <c r="D386" s="132" t="s">
        <v>76</v>
      </c>
      <c r="F386" s="94">
        <f>SUMIFS('II Leitungen und Leitungsab.'!$Z$8:$Z$1048576,'II Leitungen und Leitungsab.'!$R$8:$R$1048576,F$378,'II Leitungen und Leitungsab.'!$N$8:$N$1048576,$D$378,'II Leitungen und Leitungsab.'!$V$8:$V$1048576,$D386,'II Leitungen und Leitungsab.'!$J$8:$J$1048576,$B$3)</f>
        <v>0</v>
      </c>
      <c r="G386" s="95"/>
      <c r="H386" s="94">
        <f>SUMIFS('II Leitungen und Leitungsab.'!$Z$8:$Z$1048576,'II Leitungen und Leitungsab.'!$R$8:$R$1048576,H$378,'II Leitungen und Leitungsab.'!$N$8:$N$1048576,$D$378,'II Leitungen und Leitungsab.'!$V$8:$V$1048576,$D386,'II Leitungen und Leitungsab.'!$J$8:$J$1048576,$B$3)</f>
        <v>0</v>
      </c>
      <c r="I386" s="95"/>
      <c r="J386" s="94">
        <f>SUMIFS('II Leitungen und Leitungsab.'!$Z$8:$Z$1048576,'II Leitungen und Leitungsab.'!$R$8:$R$1048576,J$378,'II Leitungen und Leitungsab.'!$N$8:$N$1048576,$D$378,'II Leitungen und Leitungsab.'!$V$8:$V$1048576,$D386,'II Leitungen und Leitungsab.'!$J$8:$J$1048576,$B$3)</f>
        <v>0</v>
      </c>
      <c r="K386" s="95"/>
      <c r="L386" s="94">
        <f>SUMIFS('II Leitungen und Leitungsab.'!$Z$8:$Z$1048576,'II Leitungen und Leitungsab.'!$R$8:$R$1048576,L$378,'II Leitungen und Leitungsab.'!$N$8:$N$1048576,$D$378,'II Leitungen und Leitungsab.'!$V$8:$V$1048576,$D386,'II Leitungen und Leitungsab.'!$J$8:$J$1048576,$B$3)</f>
        <v>0</v>
      </c>
      <c r="M386" s="85"/>
      <c r="N386" s="94">
        <f>SUMIFS('II Leitungen und Leitungsab.'!$Z$8:$Z$1048576,'II Leitungen und Leitungsab.'!$R$8:$R$1048576,N$378,'II Leitungen und Leitungsab.'!$N$8:$N$1048576,$D$378,'II Leitungen und Leitungsab.'!$V$8:$V$1048576,$D386,'II Leitungen und Leitungsab.'!$J$8:$J$1048576,$B$3)</f>
        <v>0</v>
      </c>
      <c r="O386" s="85"/>
      <c r="P386" s="94">
        <f>SUMIFS('II Leitungen und Leitungsab.'!$Z$8:$Z$1048576,'II Leitungen und Leitungsab.'!$R$8:$R$1048576,P$378,'II Leitungen und Leitungsab.'!$N$8:$N$1048576,$D$378,'II Leitungen und Leitungsab.'!$V$8:$V$1048576,$D386,'II Leitungen und Leitungsab.'!$J$8:$J$1048576,$B$3)</f>
        <v>0</v>
      </c>
      <c r="Q386" s="82"/>
      <c r="R386" s="76" t="s">
        <v>79</v>
      </c>
      <c r="S386" s="74"/>
      <c r="T386" s="74"/>
    </row>
    <row r="387" spans="2:20" x14ac:dyDescent="0.3">
      <c r="B387" s="63" t="s">
        <v>866</v>
      </c>
      <c r="D387" s="135" t="s">
        <v>1201</v>
      </c>
      <c r="F387" s="94">
        <f>SUMIFS('II Leitungen und Leitungsab.'!$AB$8:$AB$1048576,'II Leitungen und Leitungsab.'!$R$8:$R$1048576,F$378,'II Leitungen und Leitungsab.'!$N$8:$N$1048576,$D$378,'II Leitungen und Leitungsab.'!$V$8:$V$1048576,$D386,'II Leitungen und Leitungsab.'!$J$8:$J$1048576,$B$3)</f>
        <v>0</v>
      </c>
      <c r="G387" s="95"/>
      <c r="H387" s="94">
        <f>SUMIFS('II Leitungen und Leitungsab.'!$AB$8:$AB$1048576,'II Leitungen und Leitungsab.'!$R$8:$R$1048576,H$378,'II Leitungen und Leitungsab.'!$N$8:$N$1048576,$D$378,'II Leitungen und Leitungsab.'!$V$8:$V$1048576,$D386,'II Leitungen und Leitungsab.'!$J$8:$J$1048576,$B$3)</f>
        <v>0</v>
      </c>
      <c r="I387" s="95"/>
      <c r="J387" s="94">
        <f>SUMIFS('II Leitungen und Leitungsab.'!$AB$8:$AB$1048576,'II Leitungen und Leitungsab.'!$R$8:$R$1048576,J$378,'II Leitungen und Leitungsab.'!$N$8:$N$1048576,$D$378,'II Leitungen und Leitungsab.'!$V$8:$V$1048576,$D386,'II Leitungen und Leitungsab.'!$J$8:$J$1048576,$B$3)</f>
        <v>0</v>
      </c>
      <c r="K387" s="95"/>
      <c r="L387" s="94">
        <f>SUMIFS('II Leitungen und Leitungsab.'!$AB$8:$AB$1048576,'II Leitungen und Leitungsab.'!$R$8:$R$1048576,L$378,'II Leitungen und Leitungsab.'!$N$8:$N$1048576,$D$378,'II Leitungen und Leitungsab.'!$V$8:$V$1048576,$D386,'II Leitungen und Leitungsab.'!$J$8:$J$1048576,$B$3)</f>
        <v>0</v>
      </c>
      <c r="M387" s="85"/>
      <c r="N387" s="94">
        <f>SUMIFS('II Leitungen und Leitungsab.'!$AB$8:$AB$1048576,'II Leitungen und Leitungsab.'!$R$8:$R$1048576,N$378,'II Leitungen und Leitungsab.'!$N$8:$N$1048576,$D$378,'II Leitungen und Leitungsab.'!$V$8:$V$1048576,$D386,'II Leitungen und Leitungsab.'!$J$8:$J$1048576,$B$3)</f>
        <v>0</v>
      </c>
      <c r="O387" s="85"/>
      <c r="P387" s="94">
        <f>SUMIFS('II Leitungen und Leitungsab.'!$AB$8:$AB$1048576,'II Leitungen und Leitungsab.'!$R$8:$R$1048576,P$378,'II Leitungen und Leitungsab.'!$N$8:$N$1048576,$D$378,'II Leitungen und Leitungsab.'!$V$8:$V$1048576,$D386,'II Leitungen und Leitungsab.'!$J$8:$J$1048576,$B$3)</f>
        <v>0</v>
      </c>
      <c r="Q387" s="82"/>
      <c r="R387" s="76" t="s">
        <v>79</v>
      </c>
      <c r="S387" s="74"/>
      <c r="T387" s="74"/>
    </row>
    <row r="388" spans="2:20" x14ac:dyDescent="0.3">
      <c r="B388" s="63" t="s">
        <v>867</v>
      </c>
      <c r="D388" s="135" t="s">
        <v>11</v>
      </c>
      <c r="F388" s="94">
        <f>SUMIFS('II Leitungen und Leitungsab.'!$Z$8:$Z$1048576,'II Leitungen und Leitungsab.'!$R$8:$R$1048576,F$378,'II Leitungen und Leitungsab.'!$N$8:$N$1048576,$D$378,'II Leitungen und Leitungsab.'!$V$8:$V$1048576,$D388,'II Leitungen und Leitungsab.'!$J$8:$J$1048576,$B$3)</f>
        <v>0</v>
      </c>
      <c r="G388" s="95"/>
      <c r="H388" s="94">
        <f>SUMIFS('II Leitungen und Leitungsab.'!$Z$8:$Z$1048576,'II Leitungen und Leitungsab.'!$R$8:$R$1048576,H$378,'II Leitungen und Leitungsab.'!$N$8:$N$1048576,$D$378,'II Leitungen und Leitungsab.'!$V$8:$V$1048576,$D388,'II Leitungen und Leitungsab.'!$J$8:$J$1048576,$B$3)</f>
        <v>0</v>
      </c>
      <c r="I388" s="95"/>
      <c r="J388" s="94">
        <f>SUMIFS('II Leitungen und Leitungsab.'!$Z$8:$Z$1048576,'II Leitungen und Leitungsab.'!$R$8:$R$1048576,J$378,'II Leitungen und Leitungsab.'!$N$8:$N$1048576,$D$378,'II Leitungen und Leitungsab.'!$V$8:$V$1048576,$D388,'II Leitungen und Leitungsab.'!$J$8:$J$1048576,$B$3)</f>
        <v>0</v>
      </c>
      <c r="K388" s="95"/>
      <c r="L388" s="94">
        <f>SUMIFS('II Leitungen und Leitungsab.'!$Z$8:$Z$1048576,'II Leitungen und Leitungsab.'!$R$8:$R$1048576,L$378,'II Leitungen und Leitungsab.'!$N$8:$N$1048576,$D$378,'II Leitungen und Leitungsab.'!$V$8:$V$1048576,$D388,'II Leitungen und Leitungsab.'!$J$8:$J$1048576,$B$3)</f>
        <v>0</v>
      </c>
      <c r="M388" s="85"/>
      <c r="N388" s="94">
        <f>SUMIFS('II Leitungen und Leitungsab.'!$Z$8:$Z$1048576,'II Leitungen und Leitungsab.'!$R$8:$R$1048576,N$378,'II Leitungen und Leitungsab.'!$N$8:$N$1048576,$D$378,'II Leitungen und Leitungsab.'!$V$8:$V$1048576,$D388,'II Leitungen und Leitungsab.'!$J$8:$J$1048576,$B$3)</f>
        <v>0</v>
      </c>
      <c r="O388" s="85"/>
      <c r="P388" s="94">
        <f>SUMIFS('II Leitungen und Leitungsab.'!$Z$8:$Z$1048576,'II Leitungen und Leitungsab.'!$R$8:$R$1048576,P$378,'II Leitungen und Leitungsab.'!$N$8:$N$1048576,$D$378,'II Leitungen und Leitungsab.'!$V$8:$V$1048576,$D388,'II Leitungen und Leitungsab.'!$J$8:$J$1048576,$B$3)</f>
        <v>0</v>
      </c>
      <c r="Q388" s="82"/>
      <c r="R388" s="76" t="s">
        <v>79</v>
      </c>
      <c r="S388" s="74"/>
      <c r="T388" s="74"/>
    </row>
    <row r="389" spans="2:20" x14ac:dyDescent="0.3">
      <c r="B389" s="63" t="s">
        <v>868</v>
      </c>
      <c r="D389" s="132" t="s">
        <v>1201</v>
      </c>
      <c r="F389" s="94">
        <f>SUMIFS('II Leitungen und Leitungsab.'!$AB$8:$AB$1048576,'II Leitungen und Leitungsab.'!$R$8:$R$1048576,F$378,'II Leitungen und Leitungsab.'!$N$8:$N$1048576,$D$378,'II Leitungen und Leitungsab.'!$V$8:$V$1048576,$D388,'II Leitungen und Leitungsab.'!$J$8:$J$1048576,$B$3)</f>
        <v>0</v>
      </c>
      <c r="G389" s="95"/>
      <c r="H389" s="94">
        <f>SUMIFS('II Leitungen und Leitungsab.'!$AB$8:$AB$1048576,'II Leitungen und Leitungsab.'!$R$8:$R$1048576,H$378,'II Leitungen und Leitungsab.'!$N$8:$N$1048576,$D$378,'II Leitungen und Leitungsab.'!$V$8:$V$1048576,$D388,'II Leitungen und Leitungsab.'!$J$8:$J$1048576,$B$3)</f>
        <v>0</v>
      </c>
      <c r="I389" s="95"/>
      <c r="J389" s="94">
        <f>SUMIFS('II Leitungen und Leitungsab.'!$AB$8:$AB$1048576,'II Leitungen und Leitungsab.'!$R$8:$R$1048576,J$378,'II Leitungen und Leitungsab.'!$N$8:$N$1048576,$D$378,'II Leitungen und Leitungsab.'!$V$8:$V$1048576,$D388,'II Leitungen und Leitungsab.'!$J$8:$J$1048576,$B$3)</f>
        <v>0</v>
      </c>
      <c r="K389" s="95"/>
      <c r="L389" s="94">
        <f>SUMIFS('II Leitungen und Leitungsab.'!$AB$8:$AB$1048576,'II Leitungen und Leitungsab.'!$R$8:$R$1048576,L$378,'II Leitungen und Leitungsab.'!$N$8:$N$1048576,$D$378,'II Leitungen und Leitungsab.'!$V$8:$V$1048576,$D388,'II Leitungen und Leitungsab.'!$J$8:$J$1048576,$B$3)</f>
        <v>0</v>
      </c>
      <c r="M389" s="85"/>
      <c r="N389" s="94">
        <f>SUMIFS('II Leitungen und Leitungsab.'!$AB$8:$AB$1048576,'II Leitungen und Leitungsab.'!$R$8:$R$1048576,N$378,'II Leitungen und Leitungsab.'!$N$8:$N$1048576,$D$378,'II Leitungen und Leitungsab.'!$V$8:$V$1048576,$D388,'II Leitungen und Leitungsab.'!$J$8:$J$1048576,$B$3)</f>
        <v>0</v>
      </c>
      <c r="O389" s="85"/>
      <c r="P389" s="94">
        <f>SUMIFS('II Leitungen und Leitungsab.'!$AB$8:$AB$1048576,'II Leitungen und Leitungsab.'!$R$8:$R$1048576,P$378,'II Leitungen und Leitungsab.'!$N$8:$N$1048576,$D$378,'II Leitungen und Leitungsab.'!$V$8:$V$1048576,$D388,'II Leitungen und Leitungsab.'!$J$8:$J$1048576,$B$3)</f>
        <v>0</v>
      </c>
      <c r="Q389" s="82"/>
      <c r="R389" s="76" t="s">
        <v>79</v>
      </c>
      <c r="S389" s="74"/>
      <c r="T389" s="74"/>
    </row>
    <row r="390" spans="2:20" x14ac:dyDescent="0.3">
      <c r="B390" s="63" t="s">
        <v>869</v>
      </c>
      <c r="D390" s="135" t="s">
        <v>77</v>
      </c>
      <c r="F390" s="94">
        <f>SUMIFS('II Leitungen und Leitungsab.'!$Z$8:$Z$1048576,'II Leitungen und Leitungsab.'!$R$8:$R$1048576,F$378,'II Leitungen und Leitungsab.'!$N$8:$N$1048576,$D$378,'II Leitungen und Leitungsab.'!$V$8:$V$1048576,$D390,'II Leitungen und Leitungsab.'!$J$8:$J$1048576,$B$3)</f>
        <v>0</v>
      </c>
      <c r="G390" s="95"/>
      <c r="H390" s="94">
        <f>SUMIFS('II Leitungen und Leitungsab.'!$Z$8:$Z$1048576,'II Leitungen und Leitungsab.'!$R$8:$R$1048576,H$378,'II Leitungen und Leitungsab.'!$N$8:$N$1048576,$D$378,'II Leitungen und Leitungsab.'!$V$8:$V$1048576,$D390,'II Leitungen und Leitungsab.'!$J$8:$J$1048576,$B$3)</f>
        <v>0</v>
      </c>
      <c r="I390" s="95"/>
      <c r="J390" s="94">
        <f>SUMIFS('II Leitungen und Leitungsab.'!$Z$8:$Z$1048576,'II Leitungen und Leitungsab.'!$R$8:$R$1048576,J$378,'II Leitungen und Leitungsab.'!$N$8:$N$1048576,$D$378,'II Leitungen und Leitungsab.'!$V$8:$V$1048576,$D390,'II Leitungen und Leitungsab.'!$J$8:$J$1048576,$B$3)</f>
        <v>0</v>
      </c>
      <c r="K390" s="95"/>
      <c r="L390" s="94">
        <f>SUMIFS('II Leitungen und Leitungsab.'!$Z$8:$Z$1048576,'II Leitungen und Leitungsab.'!$R$8:$R$1048576,L$378,'II Leitungen und Leitungsab.'!$N$8:$N$1048576,$D$378,'II Leitungen und Leitungsab.'!$V$8:$V$1048576,$D390,'II Leitungen und Leitungsab.'!$J$8:$J$1048576,$B$3)</f>
        <v>0</v>
      </c>
      <c r="M390" s="85"/>
      <c r="N390" s="94">
        <f>SUMIFS('II Leitungen und Leitungsab.'!$Z$8:$Z$1048576,'II Leitungen und Leitungsab.'!$R$8:$R$1048576,N$378,'II Leitungen und Leitungsab.'!$N$8:$N$1048576,$D$378,'II Leitungen und Leitungsab.'!$V$8:$V$1048576,$D390,'II Leitungen und Leitungsab.'!$J$8:$J$1048576,$B$3)</f>
        <v>0</v>
      </c>
      <c r="O390" s="85"/>
      <c r="P390" s="94">
        <f>SUMIFS('II Leitungen und Leitungsab.'!$Z$8:$Z$1048576,'II Leitungen und Leitungsab.'!$R$8:$R$1048576,P$378,'II Leitungen und Leitungsab.'!$N$8:$N$1048576,$D$378,'II Leitungen und Leitungsab.'!$V$8:$V$1048576,$D390,'II Leitungen und Leitungsab.'!$J$8:$J$1048576,$B$3)</f>
        <v>0</v>
      </c>
      <c r="Q390" s="82"/>
      <c r="R390" s="76" t="s">
        <v>79</v>
      </c>
      <c r="S390" s="74"/>
      <c r="T390" s="74"/>
    </row>
    <row r="391" spans="2:20" x14ac:dyDescent="0.3">
      <c r="B391" s="63" t="s">
        <v>870</v>
      </c>
      <c r="D391" s="132" t="s">
        <v>1201</v>
      </c>
      <c r="F391" s="94">
        <f>SUMIFS('II Leitungen und Leitungsab.'!$AB$8:$AB$1048576,'II Leitungen und Leitungsab.'!$R$8:$R$1048576,F$378,'II Leitungen und Leitungsab.'!$N$8:$N$1048576,$D$378,'II Leitungen und Leitungsab.'!$V$8:$V$1048576,$D390,'II Leitungen und Leitungsab.'!$J$8:$J$1048576,$B$3)</f>
        <v>0</v>
      </c>
      <c r="G391" s="95"/>
      <c r="H391" s="94">
        <f>SUMIFS('II Leitungen und Leitungsab.'!$AB$8:$AB$1048576,'II Leitungen und Leitungsab.'!$R$8:$R$1048576,H$378,'II Leitungen und Leitungsab.'!$N$8:$N$1048576,$D$378,'II Leitungen und Leitungsab.'!$V$8:$V$1048576,$D390,'II Leitungen und Leitungsab.'!$J$8:$J$1048576,$B$3)</f>
        <v>0</v>
      </c>
      <c r="I391" s="95"/>
      <c r="J391" s="94">
        <f>SUMIFS('II Leitungen und Leitungsab.'!$AB$8:$AB$1048576,'II Leitungen und Leitungsab.'!$R$8:$R$1048576,J$378,'II Leitungen und Leitungsab.'!$N$8:$N$1048576,$D$378,'II Leitungen und Leitungsab.'!$V$8:$V$1048576,$D390,'II Leitungen und Leitungsab.'!$J$8:$J$1048576,$B$3)</f>
        <v>0</v>
      </c>
      <c r="K391" s="95"/>
      <c r="L391" s="94">
        <f>SUMIFS('II Leitungen und Leitungsab.'!$AB$8:$AB$1048576,'II Leitungen und Leitungsab.'!$R$8:$R$1048576,L$378,'II Leitungen und Leitungsab.'!$N$8:$N$1048576,$D$378,'II Leitungen und Leitungsab.'!$V$8:$V$1048576,$D390,'II Leitungen und Leitungsab.'!$J$8:$J$1048576,$B$3)</f>
        <v>0</v>
      </c>
      <c r="M391" s="85"/>
      <c r="N391" s="94">
        <f>SUMIFS('II Leitungen und Leitungsab.'!$AB$8:$AB$1048576,'II Leitungen und Leitungsab.'!$R$8:$R$1048576,N$378,'II Leitungen und Leitungsab.'!$N$8:$N$1048576,$D$378,'II Leitungen und Leitungsab.'!$V$8:$V$1048576,$D390,'II Leitungen und Leitungsab.'!$J$8:$J$1048576,$B$3)</f>
        <v>0</v>
      </c>
      <c r="O391" s="85"/>
      <c r="P391" s="94">
        <f>SUMIFS('II Leitungen und Leitungsab.'!$AB$8:$AB$1048576,'II Leitungen und Leitungsab.'!$R$8:$R$1048576,P$378,'II Leitungen und Leitungsab.'!$N$8:$N$1048576,$D$378,'II Leitungen und Leitungsab.'!$V$8:$V$1048576,$D390,'II Leitungen und Leitungsab.'!$J$8:$J$1048576,$B$3)</f>
        <v>0</v>
      </c>
      <c r="Q391" s="82"/>
      <c r="R391" s="76" t="s">
        <v>79</v>
      </c>
      <c r="S391" s="74"/>
      <c r="T391" s="74"/>
    </row>
    <row r="392" spans="2:20" x14ac:dyDescent="0.3">
      <c r="D392" s="135"/>
      <c r="F392" s="53"/>
      <c r="G392" s="54"/>
      <c r="H392" s="53"/>
      <c r="I392" s="54"/>
      <c r="J392" s="53"/>
      <c r="K392" s="54"/>
      <c r="L392" s="53"/>
      <c r="M392" s="55"/>
      <c r="N392" s="53"/>
      <c r="O392" s="55"/>
      <c r="P392" s="53"/>
      <c r="Q392" s="42"/>
      <c r="S392" s="13"/>
    </row>
    <row r="393" spans="2:20" x14ac:dyDescent="0.3">
      <c r="D393" s="135"/>
      <c r="F393" s="44" t="str">
        <f>Listen!$A$2</f>
        <v>HD 4 (&gt; 70 bar)</v>
      </c>
      <c r="G393" s="43"/>
      <c r="H393" s="45" t="str">
        <f>Listen!$A$3</f>
        <v>HD 3 (&gt; 16 bar und ≤ 70 bar)</v>
      </c>
      <c r="I393" s="43"/>
      <c r="J393" s="44" t="str">
        <f>Listen!$A$4</f>
        <v>HD 2 (&gt; 5 bar und ≤ 16 bar)</v>
      </c>
      <c r="K393" s="43"/>
      <c r="L393" s="46" t="str">
        <f>Listen!$A$5</f>
        <v>HD 1 (&gt; 1 bar und ≤ 5 bar)</v>
      </c>
      <c r="M393" s="43"/>
      <c r="N393" s="46" t="str">
        <f>Listen!$A$6</f>
        <v>MD (&gt; 0,1 bar und ≤ 1 bar )</v>
      </c>
      <c r="O393" s="43"/>
      <c r="P393" s="44" t="str">
        <f>Listen!$A$7</f>
        <v>ND (≤ 0,1 bar)</v>
      </c>
      <c r="Q393" s="42"/>
      <c r="S393" s="13"/>
    </row>
    <row r="394" spans="2:20" x14ac:dyDescent="0.3">
      <c r="D394" s="135"/>
      <c r="F394" s="53"/>
      <c r="G394" s="54"/>
      <c r="H394" s="53"/>
      <c r="I394" s="54"/>
      <c r="J394" s="53"/>
      <c r="K394" s="54"/>
      <c r="L394" s="53"/>
      <c r="M394" s="55"/>
      <c r="N394" s="53"/>
      <c r="O394" s="55"/>
      <c r="P394" s="53"/>
      <c r="Q394" s="42"/>
      <c r="S394" s="13"/>
    </row>
    <row r="395" spans="2:20" x14ac:dyDescent="0.3">
      <c r="B395" s="62" t="s">
        <v>871</v>
      </c>
      <c r="D395" s="137" t="s">
        <v>1238</v>
      </c>
      <c r="F395" s="94">
        <f>SUM(F302,F304,F306,F308,F313,F315,F317,F319,F324,F326,F328,F330,F335,F337,F339,F341,F343,F345,F350,F352,F354,F356,F358,F360,F365,F367,F369,F371,F373,F375,F380,F382,F384,F386,F388,F390)</f>
        <v>0</v>
      </c>
      <c r="G395" s="84"/>
      <c r="H395" s="94">
        <f>SUM(H302,H304,H306,H308,H313,H315,H317,H319,H324,H326,H328,H330,H335,H337,H339,H341,H343,H345,H350,H352,H354,H356,H358,H360,H365,H367,H369,H371,H373,H375,H380,H382,H384,H386,H388,H390)</f>
        <v>0</v>
      </c>
      <c r="I395" s="84"/>
      <c r="J395" s="94">
        <f>SUM(J302,J304,J306,J308,J313,J315,J317,J319,J324,J326,J328,J330,J335,J337,J339,J341,J343,J345,J350,J352,J354,J356,J358,J360,J365,J367,J369,J371,J373,J375,J380,J382,J384,J386,J388,J390)</f>
        <v>0</v>
      </c>
      <c r="K395" s="84"/>
      <c r="L395" s="94">
        <f>SUM(L302,L304,L306,L308,L313,L315,L317,L319,L324,L326,L328,L330,L335,L337,L339,L341,L343,L345,L350,L352,L354,L356,L358,L360,L365,L367,L369,L371,L373,L375,L380,L382,L384,L386,L388,L390)</f>
        <v>0</v>
      </c>
      <c r="M395" s="96"/>
      <c r="N395" s="94">
        <f>SUM(N302,N304,N306,N308,N313,N315,N317,N319,N324,N326,N328,N330,N335,N337,N339,N341,N343,N345,N350,N352,N354,N356,N358,N360,N365,N367,N369,N371,N373,N375,N380,N382,N384,N386,N388,N390)</f>
        <v>0</v>
      </c>
      <c r="O395" s="96"/>
      <c r="P395" s="94">
        <f>SUM(P302,P304,P306,P308,P313,P315,P317,P319,P324,P326,P328,P330,P335,P337,P339,P341,P343,P345,P350,P352,P354,P356,P358,P360,P365,P367,P369,P371,P373,P375,P380,P382,P384,P386,P388,P390)</f>
        <v>0</v>
      </c>
      <c r="Q395" s="82"/>
      <c r="R395" s="76" t="s">
        <v>79</v>
      </c>
      <c r="S395" s="13"/>
    </row>
    <row r="396" spans="2:20" ht="16.5" customHeight="1" x14ac:dyDescent="0.3">
      <c r="B396" s="63" t="s">
        <v>872</v>
      </c>
      <c r="D396" s="135" t="s">
        <v>1215</v>
      </c>
      <c r="F396" s="94">
        <f>SUM(F303,F305,F307,F309,F314,F316,F318,F320,F325,F327,F329,F331,F336,F338,F340,F342,F344,F346,F351,F353,F355,F357,F359,F361,F366,F368,F370,F372,F374,F376,F381,F383,F385,F387,F389,F391)</f>
        <v>0</v>
      </c>
      <c r="G396" s="84"/>
      <c r="H396" s="94">
        <f>SUM(H303,H305,H307,H309,H314,H316,H318,H320,H325,H327,H329,H331,H336,H338,H340,H342,H344,H346,H351,H353,H355,H357,H359,H361,H366,H368,H370,H372,H374,H376,H381,H383,H385,H387,H389,H391)</f>
        <v>0</v>
      </c>
      <c r="I396" s="84"/>
      <c r="J396" s="94">
        <f>SUM(J303,J305,J307,J309,J314,J316,J318,J320,J325,J327,J329,J331,J336,J338,J340,J342,J344,J346,J351,J353,J355,J357,J359,J361,J366,J368,J370,J372,J374,J376,J381,J383,J385,J387,J389,J391)</f>
        <v>0</v>
      </c>
      <c r="K396" s="84"/>
      <c r="L396" s="94">
        <f>SUM(L303,L305,L307,L309,L314,L316,L318,L320,L325,L327,L329,L331,L336,L338,L340,L342,L344,L346,L351,L353,L355,L357,L359,L361,L366,L368,L370,L372,L374,L376,L381,L383,L385,L387,L389,L391)</f>
        <v>0</v>
      </c>
      <c r="M396" s="96"/>
      <c r="N396" s="94">
        <f>SUM(N303,N305,N307,N309,N314,N316,N318,N320,N325,N327,N329,N331,N336,N338,N340,N342,N344,N346,N351,N353,N355,N357,N359,N361,N366,N368,N370,N372,N374,N376,N381,N383,N385,N387,N389,N391)</f>
        <v>0</v>
      </c>
      <c r="O396" s="96"/>
      <c r="P396" s="94">
        <f>SUM(P303,P305,P307,P309,P314,P316,P318,P320,P325,P327,P329,P331,P336,P338,P340,P342,P344,P346,P351,P353,P355,P357,P359,P361,P366,P368,P370,P372,P374,P376,P381,P383,P385,P387,P389,P391)</f>
        <v>0</v>
      </c>
      <c r="Q396" s="82"/>
      <c r="R396" s="76" t="s">
        <v>79</v>
      </c>
      <c r="S396" s="13"/>
    </row>
    <row r="397" spans="2:20" x14ac:dyDescent="0.3">
      <c r="B397" s="63" t="s">
        <v>873</v>
      </c>
      <c r="D397" s="135" t="s">
        <v>1217</v>
      </c>
      <c r="F397" s="148"/>
      <c r="G397" s="95"/>
      <c r="H397" s="148"/>
      <c r="I397" s="95"/>
      <c r="J397" s="148"/>
      <c r="K397" s="95"/>
      <c r="L397" s="148"/>
      <c r="M397" s="85"/>
      <c r="N397" s="148"/>
      <c r="O397" s="85"/>
      <c r="P397" s="148"/>
      <c r="Q397" s="82"/>
      <c r="R397" s="76" t="s">
        <v>79</v>
      </c>
      <c r="S397" s="13"/>
    </row>
    <row r="398" spans="2:20" ht="33" x14ac:dyDescent="0.3">
      <c r="B398" s="63" t="s">
        <v>1212</v>
      </c>
      <c r="D398" s="134" t="s">
        <v>1753</v>
      </c>
      <c r="F398" s="148"/>
      <c r="G398" s="95"/>
      <c r="H398" s="148"/>
      <c r="I398" s="95"/>
      <c r="J398" s="148"/>
      <c r="K398" s="95"/>
      <c r="L398" s="148"/>
      <c r="M398" s="85"/>
      <c r="N398" s="148"/>
      <c r="O398" s="85"/>
      <c r="P398" s="148"/>
      <c r="Q398" s="82"/>
      <c r="R398" s="76" t="s">
        <v>79</v>
      </c>
      <c r="S398" s="13"/>
    </row>
    <row r="399" spans="2:20" x14ac:dyDescent="0.3">
      <c r="B399" s="13"/>
      <c r="D399" s="33"/>
      <c r="R399" s="13"/>
      <c r="S399" s="13"/>
    </row>
    <row r="401" spans="2:19" x14ac:dyDescent="0.3">
      <c r="B401" s="13"/>
      <c r="D401" s="33"/>
      <c r="R401" s="13"/>
      <c r="S401" s="13"/>
    </row>
    <row r="402" spans="2:19" x14ac:dyDescent="0.3">
      <c r="B402" s="13"/>
      <c r="D402" s="33"/>
      <c r="R402" s="13"/>
      <c r="S402" s="13"/>
    </row>
    <row r="403" spans="2:19" x14ac:dyDescent="0.3">
      <c r="B403" s="13"/>
      <c r="D403" s="33"/>
      <c r="R403" s="13"/>
      <c r="S403" s="13"/>
    </row>
    <row r="404" spans="2:19" x14ac:dyDescent="0.3">
      <c r="B404" s="13"/>
      <c r="D404" s="33"/>
      <c r="R404" s="13"/>
      <c r="S404" s="13"/>
    </row>
    <row r="405" spans="2:19" x14ac:dyDescent="0.3">
      <c r="B405" s="13"/>
      <c r="D405" s="24"/>
      <c r="R405" s="13"/>
      <c r="S405" s="13"/>
    </row>
    <row r="406" spans="2:19" x14ac:dyDescent="0.3">
      <c r="B406" s="13"/>
      <c r="D406" s="33"/>
      <c r="R406" s="13"/>
      <c r="S406" s="13"/>
    </row>
    <row r="407" spans="2:19" x14ac:dyDescent="0.3">
      <c r="B407" s="13"/>
      <c r="D407" s="33"/>
      <c r="R407" s="13"/>
      <c r="S407" s="13"/>
    </row>
  </sheetData>
  <sheetProtection password="D62B" sheet="1" objects="1" scenarios="1"/>
  <conditionalFormatting sqref="F22">
    <cfRule type="expression" dxfId="22" priority="93">
      <formula>$F$22=""</formula>
    </cfRule>
  </conditionalFormatting>
  <conditionalFormatting sqref="F164:F166">
    <cfRule type="expression" dxfId="21" priority="89">
      <formula>F164&gt;$F$163</formula>
    </cfRule>
  </conditionalFormatting>
  <conditionalFormatting sqref="F68 J68 F72 J72 F84 J84 F89 J89 F92 J92 F95 J95 F98 J98 F101 J101 J104 F116 J116 F119 J119 F122 J122 F125 J125 F128 J128 F137 J137 F140 J140 F143 J143 F146 J146 F149 J149 F75 J75 F78 J78 F81 J81 F104">
    <cfRule type="expression" dxfId="20" priority="84">
      <formula>F68&gt;F67</formula>
    </cfRule>
  </conditionalFormatting>
  <conditionalFormatting sqref="F27">
    <cfRule type="expression" dxfId="19" priority="83">
      <formula>AND(F27&lt;&gt;"nein",F27&lt;&gt;"ja")</formula>
    </cfRule>
  </conditionalFormatting>
  <conditionalFormatting sqref="F154:F156">
    <cfRule type="expression" dxfId="18" priority="82">
      <formula>F154&gt;$F$153</formula>
    </cfRule>
    <cfRule type="expression" dxfId="17" priority="91">
      <formula>F154&gt;$F$153</formula>
    </cfRule>
  </conditionalFormatting>
  <conditionalFormatting sqref="F159:F161">
    <cfRule type="expression" dxfId="16" priority="81">
      <formula>F159&gt;$F$158</formula>
    </cfRule>
  </conditionalFormatting>
  <conditionalFormatting sqref="F171:F172">
    <cfRule type="expression" dxfId="15" priority="78">
      <formula>F171&gt;$F$170</formula>
    </cfRule>
  </conditionalFormatting>
  <conditionalFormatting sqref="F175:F176">
    <cfRule type="expression" dxfId="14" priority="74">
      <formula>F175&gt;$F$174</formula>
    </cfRule>
  </conditionalFormatting>
  <conditionalFormatting sqref="F69 J69 F112 J112 F134 J134">
    <cfRule type="expression" dxfId="13" priority="50">
      <formula>F69&gt;F67</formula>
    </cfRule>
  </conditionalFormatting>
  <conditionalFormatting sqref="F113 J113">
    <cfRule type="expression" dxfId="12" priority="1">
      <formula>F113&gt;F110</formula>
    </cfRule>
  </conditionalFormatting>
  <dataValidations count="51">
    <dataValidation type="list" allowBlank="1" showInputMessage="1" showErrorMessage="1" sqref="F22">
      <formula1>"AG, eG, Eigenbetrieb, GmbH, GmbH &amp; Co., GmbH &amp; Co. KG, KG, OHG, Regiebetrieb, Zweckverband, GbR, KGaA, sonstige"</formula1>
    </dataValidation>
    <dataValidation type="date" showInputMessage="1" showErrorMessage="1" sqref="F17">
      <formula1>42370</formula1>
      <formula2>43100</formula2>
    </dataValidation>
    <dataValidation type="whole" allowBlank="1" showInputMessage="1" showErrorMessage="1" errorTitle="Fehlerhafte Betriebsnummer" error="Ihre Betriebsnummer muss zwischen 12000000 und 12999999 liegen._x000a__x000a_Bitte wiederholen Sie Ihre Eingabe." sqref="F23">
      <formula1>12000000</formula1>
      <formula2>12999999</formula2>
    </dataValidation>
    <dataValidation type="whole" allowBlank="1" showInputMessage="1" showErrorMessage="1" sqref="F24">
      <formula1>1</formula1>
      <formula2>20</formula2>
    </dataValidation>
    <dataValidation type="whole" operator="greaterThanOrEqual" allowBlank="1" showInputMessage="1" showErrorMessage="1" errorTitle="Fehlerhafte Eingabe" error="Folgende Fehler können aufgetreten sein:_x000a__x000a_1. Der Wert ist keine ganze Zahl_x000a_2. Der Wert ist kleiner 0_x000a_" sqref="F28:F31">
      <formula1>0</formula1>
    </dataValidation>
    <dataValidation type="custom" operator="greaterThanOrEqual" showInputMessage="1" showErrorMessage="1" errorTitle="Fehler" error="Folgende Fehler können aufgetreten sein:_x000a__x000a_1. Der Wert ist größer als der in 4.2_x000a_2. Der Wert ist kleiner als 0_x000a_" sqref="F159">
      <formula1>AND(F159&lt;=F158,F159&gt;=0)</formula1>
    </dataValidation>
    <dataValidation type="decimal" operator="greaterThanOrEqual" allowBlank="1" showInputMessage="1" showErrorMessage="1" errorTitle="Fehlerhafte Eingabe" error="Folgender Fehler ist aufgetreten:_x000a__x000a_1. Der Wert ist kleiner 0" sqref="F163 F158 F174">
      <formula1>0</formula1>
    </dataValidation>
    <dataValidation type="custom" operator="greaterThanOrEqual" showInputMessage="1" showErrorMessage="1" errorTitle="Fehler" error="Folgende Fehler können aufgetreten sein:_x000a__x000a_1. Der Wert ist größer als der in 4.1_x000a_2. Der Wert ist kleiner als 0_x000a_" sqref="F155">
      <formula1>AND(F155&lt;=F153,F155&gt;=0)</formula1>
    </dataValidation>
    <dataValidation type="custom" operator="greaterThanOrEqual" showInputMessage="1" showErrorMessage="1" errorTitle="Fehler" error="Folgende Fehler können aufgetreten sein:_x000a__x000a_1. Der Wert ist größer als der in 4.3_x000a_2. Der Wert ist kleiner als 0_x000a_" sqref="F165">
      <formula1>AND(F165&lt;=F163,F165&gt;=0)</formula1>
    </dataValidation>
    <dataValidation type="decimal" operator="greaterThanOrEqual" showInputMessage="1" showErrorMessage="1" errorTitle="Fehlerhafte Eingabe" error="Folgender Fehler ist aufgetreten:_x000a__x000a_1. Der Wert ist kleiner 0" sqref="J293 L293 N293 P293 H293 J67 H397 J397 L397 N397 P397 F293 F127 J88 J74 F110 J83 J103 F67 J148 F397 J110 J94 F132 J132 J127 F103 F71 F74 F77 F80 J91 J80 J77 J71 F88 F91 F94 F97 F100 F83 J100 J97 F115 J115 J118 F118 F121 J121 J124 F124 F136 F148 F139 J139 J142 F142 F145 J145 J136">
      <formula1>0</formula1>
    </dataValidation>
    <dataValidation type="custom" operator="greaterThanOrEqual" showInputMessage="1" showErrorMessage="1" errorTitle="Fehler" error="Folgende Fehler können aufgetreten sein:_x000a__x000a_1. Der Wert ist größer als der in 4.2_x000a_2. Der Wert ist kleiner als 0_x000a_" sqref="F160">
      <formula1>AND(F160&lt;=F158,F160&gt;=0)</formula1>
    </dataValidation>
    <dataValidation type="list" allowBlank="1" showInputMessage="1" showErrorMessage="1" sqref="F27">
      <formula1>"nein,ja"</formula1>
    </dataValidation>
    <dataValidation type="custom" operator="greaterThanOrEqual" showInputMessage="1" showErrorMessage="1" errorTitle="Fehler" error="Folgende Fehler können aufgetreten sein:_x000a__x000a_1. Der Wert ist größer als der in 4.1_x000a_2. Der Wert ist kleiner als 0_x000a_" promptTitle="Nicht vergessen" prompt="_x000a_Bitte geben Sie im Tabellenblatt &quot;Erläuterung der FNB &quot; alle Beschlüsse zu Investitionsmaßnahmen an, die mit dieser Angabe in Verbindung stehen. " sqref="F156">
      <formula1>AND(F156&lt;=F153,F156&gt;=0)</formula1>
    </dataValidation>
    <dataValidation type="custom" operator="greaterThanOrEqual" showInputMessage="1" showErrorMessage="1" errorTitle="Fehler" error="Folgende Fehler können aufgetreten sein:_x000a__x000a_1. Der Wert ist größer als der in 4.1_x000a_2. Der Wert ist kleiner als 0_x000a_" sqref="F154">
      <formula1>AND(F154&lt;=F153,F154&gt;=0)</formula1>
    </dataValidation>
    <dataValidation type="custom" operator="greaterThanOrEqual" showInputMessage="1" showErrorMessage="1" errorTitle="Fehler" error="Folgende Fehler können aufgetreten sein:_x000a__x000a_1. Der Wert ist größer als der in 4.2_x000a_2. Der Wert ist kleiner als 0_x000a_" promptTitle="Nicht vergessen" prompt="_x000a_Bitte geben Sie im Tabellenblatt &quot;Erläuterung der FNB &quot; alle Beschlüsse zu Investitionsmaßnahmen an, die mit dieser Angabe in Verbindung stehen." sqref="F161">
      <formula1>AND(F161&lt;=F158,F161&gt;=0)</formula1>
    </dataValidation>
    <dataValidation type="custom" operator="greaterThanOrEqual" showInputMessage="1" showErrorMessage="1" errorTitle="Fehler" error="Folgende Fehler können aufgetreten sein:_x000a__x000a_1. Der Wert ist größer als der in 4.3_x000a_2. Der Wert ist kleiner als 0_x000a_" sqref="F164">
      <formula1>AND(F164&lt;=F163,F164&gt;=0)</formula1>
    </dataValidation>
    <dataValidation type="custom" operator="greaterThanOrEqual" showInputMessage="1" showErrorMessage="1" errorTitle="Fehler" error="Folgende Fehler können aufgetreten sein:_x000a__x000a_1. Der Wert ist größer als der in 4.3_x000a_2. Der Wert ist kleiner als 0_x000a_" promptTitle="Nicht vergessen" prompt="_x000a_Bitte geben Sie im Tabellenblatt &quot;Erläuterung der FNB &quot; alle Beschlüsse zu Investitionsmaßnahmen an, die mit dieser Angabe in Verbindung stehen." sqref="F166">
      <formula1>AND(F166&lt;=F163,F166&gt;=0)</formula1>
    </dataValidation>
    <dataValidation type="custom" operator="greaterThanOrEqual" showInputMessage="1" showErrorMessage="1" errorTitle="Fehler" error="Folgende Fehler können aufgetreten sein:_x000a__x000a_1. Der Wert ist größer als der in 5.1_x000a_3. Der Wert ist kleiner als 0_x000a_" sqref="F171">
      <formula1>AND(F171&lt;=$F$170,F171&gt;=0)</formula1>
    </dataValidation>
    <dataValidation type="custom" operator="greaterThanOrEqual" showInputMessage="1" showErrorMessage="1" errorTitle="Fehler" error="Folgende Fehler können aufgetreten sein:_x000a__x000a_1. Der Wert ist größer als der in 5.2_x000a_2. Der Wert ist kleiner als 0_x000a_" sqref="F175">
      <formula1>AND(F175&lt;=$F$174,F175&gt;=0)</formula1>
    </dataValidation>
    <dataValidation type="custom" operator="greaterThanOrEqual" showInputMessage="1" showErrorMessage="1" errorTitle="Fehler" error="Folgende Fehler können aufgetreten sein:_x000a__x000a_1. Der Wert ist größer als der in 5.1_x000a_2. Der Wert ist kleiner als 0_x000a_" promptTitle="Nicht vergessen" prompt="_x000a_Bitte geben Sie im Tabellenblatt &quot;Erläuterung der FNB &quot; alle Beschlüsse zu Investitionsmaßnahmen an, die mit dieser Angabe in Verbindung stehen." sqref="F172">
      <formula1>AND(F172&lt;=$F$170,F172&gt;=0)</formula1>
    </dataValidation>
    <dataValidation type="custom" operator="greaterThanOrEqual" showInputMessage="1" showErrorMessage="1" errorTitle="Fehler" error="Folgende Fehler können aufgetreten sein:_x000a__x000a_1. Der Wert ist größer als der in 5.2_x000a_2. Der Wert ist kleiner als 0_x000a_" promptTitle="Nicht vergessen" prompt="_x000a_Bitte geben Sie im Tabellenblatt &quot;Erläuterung der FNB &quot; alle Beschlüsse zu Investitionsmaßnahmen an, die mit dieser Angabe in Verbindung stehen." sqref="F176">
      <formula1>AND(F176&lt;=$F$174,F176&gt;=0)</formula1>
    </dataValidation>
    <dataValidation type="decimal" operator="greaterThanOrEqual" showInputMessage="1" showErrorMessage="1" errorTitle="Fehlerhafte Eingabe" error="Folgender Fehler ist aufgetreten:_x000a__x000a_1. Der Wert ist kleiner 0" promptTitle="Nicht vergessen" prompt="_x000a_Bitte geben Sie im Tabellenblatt &quot;Erläuterung der FNB &quot; alle Beschlüsse zu Investitionsmaßnahmen an, die mit dieser Angabe in Verbindung stehen." sqref="F294 H294 J294 L294 N294 P294 F398 H398 J398 L398 N398 P398">
      <formula1>0</formula1>
    </dataValidation>
    <dataValidation type="date" showInputMessage="1" showErrorMessage="1" sqref="F25:F26 F111">
      <formula1>41640</formula1>
      <formula2>42369</formula2>
    </dataValidation>
    <dataValidation type="custom" operator="greaterThanOrEqual" showInputMessage="1" showErrorMessage="1" errorTitle="Fehler" error="Folgende Fehler können aufgetreten sein:_x000a__x000a_1. Der Wert ist größer als der in 2.1.1_x000a_2. Der Wert ist kleiner als 0_x000a_" promptTitle="Nicht vergessen" prompt="_x000a_Bitte geben Sie im Tabellenblatt &quot;Erläuterung der FNB &quot; alle Beschlüsse zu Investitionsmaßnahmen an, die mit dieser Angabe in Verbindung stehen." sqref="F69 J69">
      <formula1>AND(F69&lt;=F67,F69&gt;=0)</formula1>
    </dataValidation>
    <dataValidation type="custom" operator="greaterThanOrEqual" showInputMessage="1" showErrorMessage="1" errorTitle="Fehler" error="Folgende Fehler können aufgetreten sein:_x000a__x000a_1. Der Wert ist größer als der in 2.1.1_x000a_2. Der Wert ist kleiner als 0_x000a_" sqref="F68 J68">
      <formula1>AND(F68&lt;=F67,F68&gt;=0)</formula1>
    </dataValidation>
    <dataValidation type="custom" operator="greaterThanOrEqual" showInputMessage="1" showErrorMessage="1" errorTitle="Fehler" error="Folgende Fehler können aufgetreten sein:_x000a__x000a_1. Der Wert ist größer als der in 2.1.12_x000a_2. Der Wert ist kleiner als 0_x000a_" promptTitle="Nicht vergessen" prompt="_x000a_Bitte geben Sie im Tabellenblatt &quot;Erläuterung der FNB &quot; alle Beschlüsse zu Investitionsmaßnahmen an, die mit dieser Angabe in Verbindung stehen." sqref="F84 J84">
      <formula1>AND(F84&lt;=F83,F84&gt;=0)</formula1>
    </dataValidation>
    <dataValidation type="custom" operator="greaterThanOrEqual" showInputMessage="1" showErrorMessage="1" errorTitle="Fehler" error="Folgende Fehler können aufgetreten sein:_x000a__x000a_1. Der Wert ist größer als der in 2.2.11_x000a_2. Der Wert ist kleiner als 0_x000a_" promptTitle="Nicht vergessen" prompt="_x000a_Bitte geben Sie im Tabellenblatt &quot;Erläuterung der FNB &quot; alle Beschlüsse zu Investitionsmaßnahmen an, die mit dieser Angabe in Verbindung stehen." sqref="F104 J104">
      <formula1>AND(F104&lt;=F103,F104&gt;=0)</formula1>
    </dataValidation>
    <dataValidation type="custom" operator="greaterThanOrEqual" showInputMessage="1" showErrorMessage="1" errorTitle="Fehler" error="Folgende Fehler können aufgetreten sein:_x000a__x000a_1. Der Wert ist größer als der in 3.1.1_x000a_2. Der Wert ist kleiner als 0_x000a_" sqref="J112 F112">
      <formula1>AND(F112&lt;=F110,F112&gt;=0)</formula1>
    </dataValidation>
    <dataValidation type="custom" operator="greaterThanOrEqual" showInputMessage="1" showErrorMessage="1" errorTitle="Fehler" error="Folgende Fehler können aufgetreten sein:_x000a__x000a_1. Der Wert ist größer als der in 3.1.1_x000a_2. Der Wert ist kleiner als 0_x000a_" promptTitle="Nicht vergessen" prompt="_x000a_Bitte geben Sie im Tabellenblatt &quot;Erläuterung der FNB &quot; alle Beschlüsse zu Investitionsmaßnahmen an, die mit dieser Angabe in Verbindung stehen." sqref="F113 J113">
      <formula1>AND(F113&lt;=F110,F113&gt;=0)</formula1>
    </dataValidation>
    <dataValidation type="custom" operator="greaterThanOrEqual" showInputMessage="1" showErrorMessage="1" errorTitle="Fehler" error="Folgende Fehler können aufgetreten sein:_x000a__x000a_1. Der Wert ist größer als der in 3.1.13_x000a_2. Der Wert ist kleiner als 0_x000a_" promptTitle="Nicht vergessen" prompt="_x000a_Bitte geben Sie im Tabellenblatt &quot;Erläuterung der FNB &quot; alle Beschlüsse zu Investitionsmaßnahmen an, die mit dieser Angabe in Verbindung stehen." sqref="F128 J128">
      <formula1>AND(F128&lt;=F127,F128&gt;=0)</formula1>
    </dataValidation>
    <dataValidation type="custom" operator="greaterThanOrEqual" showInputMessage="1" showErrorMessage="1" errorTitle="Fehler" error="Folgende Fehler können aufgetreten sein:_x000a__x000a_1. Der Wert ist größer als der in 3.2.12_x000a_2. Der Wert ist kleiner als 0_x000a_" promptTitle="Nicht vergessen" prompt="_x000a_Bitte geben Sie im Tabellenblatt &quot;Erläuterung der FNB &quot; alle Beschlüsse zu Investitionsmaßnahmen an, die mit dieser Angabe in Verbindung stehen." sqref="F149 J149">
      <formula1>AND(F149&lt;=F148,F149&gt;=0)</formula1>
    </dataValidation>
    <dataValidation type="date" sqref="F133">
      <formula1>41640</formula1>
      <formula2>42369</formula2>
    </dataValidation>
    <dataValidation type="custom" operator="greaterThanOrEqual" allowBlank="1" showInputMessage="1" showErrorMessage="1" errorTitle="Fehlerhafte Eingabe" error="Folgende Fehler können aufgetreten sein:_x000a__x000a_1. Der Wert ist keine ganze Zahl_x000a_2. Der Wert ist kleiner 0_x000a_" sqref="F153 F170">
      <formula1>AND(F153&gt;=0,MOD(F153,1)=0)</formula1>
    </dataValidation>
    <dataValidation type="custom" operator="greaterThanOrEqual" showInputMessage="1" showErrorMessage="1" errorTitle="Fehler" error="Folgende Fehler können aufgetreten sein:_x000a__x000a_1. Der Wert ist größer als der in 2.1.4_x000a_2. Der Wert ist kleiner als 0_x000a_" promptTitle="Nicht vergessen" prompt="_x000a_Bitte geben Sie im Tabellenblatt &quot;Erläuterung der FNB &quot; alle Beschlüsse zu Investitionsmaßnahmen an, die mit dieser Angabe in Verbindung stehen." sqref="F72 J72">
      <formula1>AND(F72&lt;=F71,F72&gt;=0)</formula1>
    </dataValidation>
    <dataValidation type="custom" operator="greaterThanOrEqual" showInputMessage="1" showErrorMessage="1" errorTitle="Fehler" error="Folgende Fehler können aufgetreten sein:_x000a__x000a_1. Der Wert ist größer als der in 2.1.6_x000a_2. Der Wert ist kleiner als 0_x000a_" promptTitle="Nicht vergessen" prompt="_x000a_Bitte geben Sie im Tabellenblatt &quot;Erläuterung der FNB &quot; alle Beschlüsse zu Investitionsmaßnahmen an, die mit dieser Angabe in Verbindung stehen." sqref="F75 J75">
      <formula1>AND(F75&lt;=F74,F75&gt;=0)</formula1>
    </dataValidation>
    <dataValidation type="custom" operator="greaterThanOrEqual" showInputMessage="1" showErrorMessage="1" errorTitle="Fehler" error="Folgende Fehler können aufgetreten sein:_x000a__x000a_1. Der Wert ist größer als der in 2.1.8_x000a_2. Der Wert ist kleiner als 0_x000a_" promptTitle="Nicht vergessen" prompt="_x000a_Bitte geben Sie im Tabellenblatt &quot;Erläuterung der FNB &quot; alle Beschlüsse zu Investitionsmaßnahmen an, die mit dieser Angabe in Verbindung stehen." sqref="F78 J78">
      <formula1>AND(F78&lt;=F77,F78&gt;=0)</formula1>
    </dataValidation>
    <dataValidation type="custom" operator="greaterThanOrEqual" showInputMessage="1" showErrorMessage="1" errorTitle="Fehler" error="Folgende Fehler können aufgetreten sein:_x000a__x000a_1. Der Wert ist größer als der in 2.1.10_x000a_2. Der Wert ist kleiner als 0_x000a_" promptTitle="Nicht vergessen" prompt="_x000a_Bitte geben Sie im Tabellenblatt &quot;Erläuterung der FNB &quot; alle Beschlüsse zu Investitionsmaßnahmen an, die mit dieser Angabe in Verbindung stehen." sqref="F81 J81">
      <formula1>AND(F81&lt;=F80,F81&gt;=0)</formula1>
    </dataValidation>
    <dataValidation type="custom" operator="greaterThanOrEqual" showInputMessage="1" showErrorMessage="1" errorTitle="Fehler" error="Folgende Fehler können aufgetreten sein:_x000a__x000a_1. Der Wert ist größer als der in 2.2.1_x000a_2. Der Wert ist kleiner als 0_x000a_" promptTitle="Nicht vergessen" prompt="_x000a_Bitte geben Sie im Tabellenblatt &quot;Erläuterung der FNB &quot; alle Beschlüsse zu Investitionsmaßnahmen an, die mit dieser Angabe in Verbindung stehen." sqref="F89 J89">
      <formula1>AND(F89&lt;=F88,F89&gt;=0)</formula1>
    </dataValidation>
    <dataValidation type="custom" operator="greaterThanOrEqual" showInputMessage="1" showErrorMessage="1" errorTitle="Fehler" error="Folgende Fehler können aufgetreten sein:_x000a__x000a_1. Der Wert ist größer als der in 2.2.3_x000a_2. Der Wert ist kleiner als 0_x000a_" promptTitle="Nicht vergessen" prompt="_x000a_Bitte geben Sie im Tabellenblatt &quot;Erläuterung der FNB &quot; alle Beschlüsse zu Investitionsmaßnahmen an, die mit dieser Angabe in Verbindung stehen." sqref="F92 J92">
      <formula1>AND(F92&lt;=F91,F92&gt;=0)</formula1>
    </dataValidation>
    <dataValidation type="custom" operator="greaterThanOrEqual" showInputMessage="1" showErrorMessage="1" errorTitle="Fehler" error="Folgende Fehler können aufgetreten sein:_x000a__x000a_1. Der Wert ist größer als der in 2.2.5_x000a_2. Der Wert ist kleiner als 0_x000a_" promptTitle="Nicht vergessen" prompt="_x000a_Bitte geben Sie im Tabellenblatt &quot;Erläuterung der FNB &quot; alle Beschlüsse zu Investitionsmaßnahmen an, die mit dieser Angabe in Verbindung stehen." sqref="F95 J95">
      <formula1>AND(F95&lt;=F94,F95&gt;=0)</formula1>
    </dataValidation>
    <dataValidation type="custom" operator="greaterThanOrEqual" showInputMessage="1" showErrorMessage="1" errorTitle="Fehler" error="Folgende Fehler können aufgetreten sein:_x000a__x000a_1. Der Wert ist größer als der in 2.2.7_x000a_2. Der Wert ist kleiner als 0_x000a_" promptTitle="Nicht vergessen" prompt="_x000a_Bitte geben Sie im Tabellenblatt &quot;Erläuterung der FNB &quot; alle Beschlüsse zu Investitionsmaßnahmen an, die mit dieser Angabe in Verbindung stehen." sqref="F98 J98">
      <formula1>AND(F98&lt;=F97,F98&gt;=0)</formula1>
    </dataValidation>
    <dataValidation type="custom" operator="greaterThanOrEqual" showInputMessage="1" showErrorMessage="1" errorTitle="Fehler" error="Folgende Fehler können aufgetreten sein:_x000a__x000a_1. Der Wert ist größer als der in 2.2.9_x000a_2. Der Wert ist kleiner als 0_x000a_" promptTitle="Nicht vergessen" prompt="_x000a_Bitte geben Sie im Tabellenblatt &quot;Erläuterung der FNB &quot; alle Beschlüsse zu Investitionsmaßnahmen an, die mit dieser Angabe in Verbindung stehen." sqref="F101 J101">
      <formula1>AND(F101&lt;=F100,F101&gt;=0)</formula1>
    </dataValidation>
    <dataValidation type="custom" operator="greaterThanOrEqual" showInputMessage="1" showErrorMessage="1" errorTitle="Fehler" error="Folgende Fehler können aufgetreten sein:_x000a__x000a_1. Der Wert ist größer als der in 3.1.5_x000a_2. Der Wert ist kleiner als 0_x000a_" promptTitle="Nicht vergessen" prompt="_x000a_Bitte geben Sie im Tabellenblatt &quot;Erläuterung der FNB &quot; alle Beschlüsse zu Investitionsmaßnahmen an, die mit dieser Angabe in Verbindung stehen." sqref="F116 J116">
      <formula1>AND(F116&lt;=F115,F116&gt;=0)</formula1>
    </dataValidation>
    <dataValidation type="custom" operator="greaterThanOrEqual" showInputMessage="1" showErrorMessage="1" errorTitle="Fehler" error="Folgende Fehler können aufgetreten sein:_x000a__x000a_1. Der Wert ist größer als der in 3.1.7_x000a_2. Der Wert ist kleiner als 0_x000a_" promptTitle="Nicht vergessen" prompt="_x000a_Bitte geben Sie im Tabellenblatt &quot;Erläuterung der FNB &quot; alle Beschlüsse zu Investitionsmaßnahmen an, die mit dieser Angabe in Verbindung stehen." sqref="F119 J119">
      <formula1>AND(F119&lt;=F118,F119&gt;=0)</formula1>
    </dataValidation>
    <dataValidation type="custom" operator="greaterThanOrEqual" showInputMessage="1" showErrorMessage="1" errorTitle="Fehler" error="Folgende Fehler können aufgetreten sein:_x000a__x000a_1. Der Wert ist größer als der in 3.1.9_x000a_2. Der Wert ist kleiner als 0_x000a_" promptTitle="Nicht vergessen" prompt="_x000a_Bitte geben Sie im Tabellenblatt &quot;Erläuterung der FNB &quot; alle Beschlüsse zu Investitionsmaßnahmen an, die mit dieser Angabe in Verbindung stehen." sqref="F122 J122">
      <formula1>AND(F122&lt;=F121,F122&gt;=0)</formula1>
    </dataValidation>
    <dataValidation type="custom" operator="greaterThanOrEqual" showInputMessage="1" showErrorMessage="1" errorTitle="Fehler" error="Folgende Fehler können aufgetreten sein:_x000a__x000a_1. Der Wert ist größer als der in 3.1.11_x000a_2. Der Wert ist kleiner als 0_x000a_" promptTitle="Nicht vergessen" prompt="_x000a_Bitte geben Sie im Tabellenblatt &quot;Erläuterung der FNB &quot; alle Beschlüsse zu Investitionsmaßnahmen an, die mit dieser Angabe in Verbindung stehen." sqref="F125 J125">
      <formula1>AND(F125&lt;=F124,F125&gt;=0)</formula1>
    </dataValidation>
    <dataValidation type="custom" operator="greaterThanOrEqual" showInputMessage="1" showErrorMessage="1" errorTitle="Fehler" error="Folgende Fehler können aufgetreten sein:_x000a__x000a_1. Der Wert ist größer als der in 3.2.1_x000a_2. Der Wert ist kleiner als 0_x000a_" promptTitle="Nicht vergessen" prompt="_x000a_Bitte geben Sie im Tabellenblatt &quot;Erläuterung der FNB &quot; alle Beschlüsse zu Investitionsmaßnahmen an, die mit dieser Angabe in Verbindung stehen." sqref="F134 J134">
      <formula1>AND(F134&lt;=F132,F134&gt;=0)</formula1>
    </dataValidation>
    <dataValidation type="custom" operator="greaterThanOrEqual" showInputMessage="1" showErrorMessage="1" errorTitle="Fehler" error="Folgende Fehler können aufgetreten sein:_x000a__x000a_1. Der Wert ist größer als der in 3.2.4_x000a_2. Der Wert ist kleiner als 0_x000a_" promptTitle="Nicht vergessen" prompt="_x000a_Bitte geben Sie im Tabellenblatt &quot;Erläuterung der FNB &quot; alle Beschlüsse zu Investitionsmaßnahmen an, die mit dieser Angabe in Verbindung stehen." sqref="F137 J137">
      <formula1>AND(F137&lt;=F136,F137&gt;=0)</formula1>
    </dataValidation>
    <dataValidation type="custom" operator="greaterThanOrEqual" showInputMessage="1" showErrorMessage="1" errorTitle="Fehler" error="Folgende Fehler können aufgetreten sein:_x000a__x000a_1. Der Wert ist größer als der in 3.2.6_x000a_2. Der Wert ist kleiner als 0_x000a_" promptTitle="Nicht vergessen" prompt="_x000a_Bitte geben Sie im Tabellenblatt &quot;Erläuterung der FNB &quot; alle Beschlüsse zu Investitionsmaßnahmen an, die mit dieser Angabe in Verbindung stehen." sqref="F140 J140">
      <formula1>AND(F140&lt;=F139,F140&gt;=0)</formula1>
    </dataValidation>
    <dataValidation type="custom" operator="greaterThanOrEqual" showInputMessage="1" showErrorMessage="1" errorTitle="Fehler" error="Folgende Fehler können aufgetreten sein:_x000a__x000a_1. Der Wert ist größer als der in 3.2.8_x000a_2. Der Wert ist kleiner als 0_x000a_" promptTitle="Nicht vergessen" prompt="_x000a_Bitte geben Sie im Tabellenblatt &quot;Erläuterung der FNB &quot; alle Beschlüsse zu Investitionsmaßnahmen an, die mit dieser Angabe in Verbindung stehen." sqref="F143 J143">
      <formula1>AND(F143&lt;=F142,F143&gt;=0)</formula1>
    </dataValidation>
    <dataValidation type="custom" operator="greaterThanOrEqual" showInputMessage="1" showErrorMessage="1" errorTitle="Fehler" error="Folgende Fehler können aufgetreten sein:_x000a__x000a_1. Der Wert ist größer als der in 3.2.10_x000a_2. Der Wert ist kleiner als 0_x000a_" promptTitle="Nicht vergessen" prompt="_x000a_Bitte geben Sie im Tabellenblatt &quot;Erläuterung der FNB &quot; alle Beschlüsse zu Investitionsmaßnahmen an, die mit dieser Angabe in Verbindung stehen." sqref="F146 J146">
      <formula1>AND(F146&lt;=F145,F146&gt;=0)</formula1>
    </dataValidation>
  </dataValidations>
  <hyperlinks>
    <hyperlink ref="D30" location="Definitionen!B16" display="Aktenzeichen der Beschlüsse von Investitionsmaßnahmen gemäß § 23 ARegV, die nicht bis zum 31.12.2017 befristet sind und bei denen entsprechendes Sachanlagevermögen vor oder im Basisjahr aktiviert wurde"/>
    <hyperlink ref="D67" location="Definitionen!B18" display="Eingespeiste Jahresarbeit im Bezugsjahr"/>
    <hyperlink ref="D71" location="Definitionen!B18" display="Eingespeiste Jahresarbeit für das in 2014 abgeschlossene Geschäftsjahr"/>
    <hyperlink ref="D74" location="Definitionen!B18" display="Eingespeiste Jahresarbeit für das in 2013 abgeschlossene Geschäftsjahr"/>
    <hyperlink ref="D77" location="Definitionen!B18" display="Eingespeiste Jahresarbeit für das in 2012 abgeschlossene Geschäftsjahr"/>
    <hyperlink ref="D80" location="Definitionen!B18" display="Eingespeiste Jahresarbeit für das in 2011 abgeschlossene Geschäftsjahr"/>
    <hyperlink ref="D83" location="Definitionen!B18" display="Eingespeiste Jahresarbeit für das in 2010 abgeschlossene Geschäftsjahr"/>
    <hyperlink ref="D69" location="Definitionen!B19" display="davon eingespeiste Jahresarbeit aufgrund von Investitionsmaßnahmen gemäß § 23 ARegV (die nicht bis zum 31.12.2017 befristet sind) im Bezugsjahr"/>
    <hyperlink ref="D72" location="Definitionen!B19" display="davon eingespeiste Jahresarbeit aufgrund von Investitionsmaßnahmen gemäß § 23 ARegV (die nicht bis zum 31.12.2017 befristet sind) für das in 2014 abgeschlossene Geschäftsjahr"/>
    <hyperlink ref="D75" location="Definitionen!B19" display="davon eingespeiste Jahresarbeit aufgrund von Investitionsmaßnahmen gemäß § 23 ARegV (die nicht bis zum 31.12.2017 befristet sind) für das in 2013 abgeschlossene Geschäftsjahr"/>
    <hyperlink ref="D78" location="Definitionen!B19" display="davon eingespeiste Jahresarbeit aufgrund von Investitionsmaßnahmen gemäß § 23 ARegV (die nicht bis zum 31.12.2017 befristet sind) für das in 2012 abgeschlossene Geschäftsjahr"/>
    <hyperlink ref="D81" location="Definitionen!B19" display="davon eingespeiste Jahresarbeit aufgrund von Investitionsmaßnahmen gemäß § 23 ARegV (die nicht bis zum 31.12.2017 befristet sind) für das in 2011 abgeschlossene Geschäftsjahr"/>
    <hyperlink ref="D84" location="Definitionen!B19" display="davon eingespeiste Jahresarbeit aufgrund von Investitionsmaßnahmen gemäß § 23 ARegV (die nicht bis zum 31.12.2017 befristet sind) für das in 2010 abgeschlossene Geschäftsjahr"/>
    <hyperlink ref="D68" location="Definitionen!B20" display="davon eingespeiste Jahresarbeit aus Biogasanlagen im Bezugsjahr"/>
    <hyperlink ref="D32:D42" location="Definitionen!B16" display="Aktenzeichen 1"/>
    <hyperlink ref="D88" location="Definitionen!B21" display="Ausgespeiste Jahresarbeit im Bezugsjahr"/>
    <hyperlink ref="D91" location="Definitionen!B21" display="Ausgespeiste Jahresarbeit für das in 2014 abgeschlossene Geschäftsjahr"/>
    <hyperlink ref="D94" location="Definitionen!B21" display="Ausgespeiste Jahresarbeit für das in 2013 abgeschlossene Geschäftsjahr"/>
    <hyperlink ref="D97" location="Definitionen!B21" display="Ausgespeiste Jahresarbeit für das in 2012 abgeschlossene Geschäftsjahr"/>
    <hyperlink ref="D100" location="Definitionen!B21" display="Ausgespeiste Jahresarbeit für das in 2011 abgeschlossene Geschäftsjahr"/>
    <hyperlink ref="D103" location="Definitionen!B21" display="Ausgespeiste Jahresarbeit für das in 2010 abgeschlossene Geschäftsjahr"/>
    <hyperlink ref="D89" location="Definitionen!B22" display="davon ausgespeiste Jahresarbeit aufgrund von Investitionsmaßnahmen gemäß § 23 ARegV (die nicht bis zum 31.12.2017 befristet sind) im Bezugsjahr"/>
    <hyperlink ref="D92" location="Definitionen!B22" display="davon ausgespeiste Jahresarbeit aufgrund von Investitionsmaßnahmen gemäß § 23 ARegV (die nicht bis zum 31.12.2017 befristet sind) für das in 2014 abgeschlossene Geschäftsjahr"/>
    <hyperlink ref="D95" location="Definitionen!B22" display="davon ausgespeiste Jahresarbeit aufgrund von Investitionsmaßnahmen gemäß § 23 ARegV (die nicht bis zum 31.12.2017 befristet sind) für das in 2013 abgeschlossene Geschäftsjahr"/>
    <hyperlink ref="D98" location="Definitionen!B22" display="davon ausgespeiste Jahresarbeit aufgrund von Investitionsmaßnahmen gemäß § 23 ARegV (die nicht bis zum 31.12.2017 befristet sind) für das in 2012 abgeschlossene Geschäftsjahr"/>
    <hyperlink ref="D101" location="Definitionen!B22" display="davon ausgespeiste Jahresarbeit aufgrund von Investitionsmaßnahmen gemäß § 23 ARegV (die nicht bis zum 31.12.2017 befristet sind) für das in 2011 abgeschlossene Geschäftsjahr"/>
    <hyperlink ref="D104" location="Definitionen!B22" display="davon ausgespeiste Jahresarbeit aufgrund von Investitionsmaßnahmen gemäß § 23 ARegV (die nicht bis zum 31.12.2017 befristet sind) für das in 2010 abgeschlossene Geschäftsjahr"/>
    <hyperlink ref="D110" location="Definitionen!B23" display="Zeitgleiche Jahreshöchstlast aller Einspeisungen im Bezugsjahr"/>
    <hyperlink ref="D115" location="Definitionen!B23" display="Zeitgleiche Jahreshöchstlast aller Einspeisungen für das in 2014 abgeschlossene Geschäftsjahr"/>
    <hyperlink ref="D118" location="Definitionen!B23" display="Zeitgleiche Jahreshöchstlast aller Einspeisungen für das in 2013 abgeschlossene Geschäftsjahr"/>
    <hyperlink ref="D121" location="Definitionen!B23" display="Zeitgleiche Jahreshöchstlast aller Einspeisungen für das in 2012 abgeschlossene Geschäftsjahr"/>
    <hyperlink ref="D124" location="Definitionen!B23" display="Zeitgleiche Jahreshöchstlast aller Einspeisungen für das in 2011 abgeschlossene Geschäftsjahr"/>
    <hyperlink ref="D127" location="Definitionen!B23" display="Zeitgleiche Jahreshöchstlast aller Einspeisungen für das in 2010 abgeschlossene Geschäftsjahr"/>
    <hyperlink ref="D112" location="Definitionen!B25" display="Einspeiselast Biogas zum Zeitpunkt der zeitgleichen Jahreshöchstlast aller Einspeisungen im Bezugsjahr"/>
    <hyperlink ref="D113" location="Definitionen!B24" display="Einspeiselast aufgrund von Investitionsmaßnahmen gemäß § 23 ARegV (die nicht bis zum 31.12.2017 befristet sind) zum Zeitpunkt der zeitgleichen Jahreshöchstlast aller Einspeisungen im Bezugsjahr"/>
    <hyperlink ref="D116" location="Definitionen!B24" display="Einspeiselast aufgrund von Investitionsmaßnahmen gemäß § 23 ARegV (die nicht bis zum 31.12.2017 befristet sind) zum Zeitpunkt der zeitgleichen Jahreshöchstlast aller Einspeisungen für das in 2014 abgeschlossene Geschäftsjahr"/>
    <hyperlink ref="D119" location="Definitionen!B24" display="Einspeiselast aufgrund von Investitionsmaßnahmen gemäß § 23 ARegV (die nicht bis zum 31.12.2017 befristet sind) zum Zeitpunkt der zeitgleichen Jahreshöchstlast aller Einspeisungen für das in 2013 abgeschlossene Geschäftsjahr"/>
    <hyperlink ref="D122" location="Definitionen!B24" display="Einspeiselast aufgrund von Investitionsmaßnahmen gemäß § 23 ARegV (die nicht bis zum 31.12.2017 befristet sind) zum Zeitpunkt der zeitgleichen Jahreshöchstlast aller Einspeisungen für das in 2012 abgeschlossene Geschäftsjahr"/>
    <hyperlink ref="D125" location="Definitionen!B24" display="Einspeiselast aufgrund von Investitionsmaßnahmen gemäß § 23 ARegV (die nicht bis zum 31.12.2017 befristet sind) zum Zeitpunkt der zeitgleichen Jahreshöchstlast aller Einspeisungen für das in 2011 abgeschlossene Geschäftsjahr"/>
    <hyperlink ref="D128" location="Definitionen!B24" display="Einspeiselast aufgrund von Investitionsmaßnahmen gemäß § 23 ARegV (die nicht bis zum 31.12.2017 befristet sind) zum Zeitpunkt der zeitgleichen Jahreshöchstlast aller Einspeisungen für das in 2010 abgeschlossene Geschäftsjahr"/>
    <hyperlink ref="D132" location="Definitionen!B26" display="Zeitgleiche Jahreshöchstlast aller Ausspeisungen im Bezugsjahr"/>
    <hyperlink ref="D136" location="Definitionen!B26" display="Zeitgleiche Jahreshöchstlast aller Ausspeisungen für das in 2014 abgeschlossene Geschäftsjahr"/>
    <hyperlink ref="D139" location="Definitionen!B26" display="Zeitgleiche Jahreshöchstlast aller Ausspeisungen für das in 2013 abgeschlossene Geschäftsjahr"/>
    <hyperlink ref="D142" location="Definitionen!B26" display="Zeitgleiche Jahreshöchstlast aller Ausspeisungen für das in 2012 abgeschlossene Geschäftsjahr"/>
    <hyperlink ref="D145" location="Definitionen!B26" display="Zeitgleiche Jahreshöchstlast aller Ausspeisungen für das in 2011 abgeschlossene Geschäftsjahr"/>
    <hyperlink ref="D148" location="Definitionen!B26" display="Zeitgleiche Jahreshöchstlast aller Ausspeisungen für das in 2010 abgeschlossene Geschäftsjahr"/>
    <hyperlink ref="D134" location="Definitionen!B27" display="Ausspeiselast aufgrund von Investitionsmaßnahmen gemäß § 23 ARegV (die nicht bis zum 31.12.2017 befristet sind) zum Zeitpunkt der zeitgleichen Jahreshöchstlast aller Ausspeisungen im Bezugsjahr"/>
    <hyperlink ref="D137" location="Definitionen!B27" display="Ausspeiselast aufgrund von Investitionsmaßnahmen gemäß § 23 ARegV (die nicht bis zum 31.12.2017 befristet sind) zum Zeitpunkt der zeitgleichen Jahreshöchstlast aller Ausspeisungen für das in 2014 abgeschlossene Geschäftsjahr"/>
    <hyperlink ref="D140" location="Definitionen!B27" display="Ausspeiselast aufgrund von Investitionsmaßnahmen gemäß § 23 ARegV (die nicht bis zum 31.12.2017 befristet sind) zum Zeitpunkt der zeitgleichen Jahreshöchstlast aller Ausspeisungen für das in 2013 abgeschlossene Geschäftsjahr"/>
    <hyperlink ref="D143" location="Definitionen!B27" display="Ausspeiselast aufgrund von Investitionsmaßnahmen gemäß § 23 ARegV (die nicht bis zum 31.12.2017 befristet sind) zum Zeitpunkt der zeitgleichen Jahreshöchstlast aller Ausspeisungen für das in 2012 abgeschlossene Geschäftsjahr"/>
    <hyperlink ref="D146" location="Definitionen!B27" display="Ausspeiselast aufgrund von Investitionsmaßnahmen gemäß § 23 ARegV (die nicht bis zum 31.12.2017 befristet sind) zum Zeitpunkt der zeitgleichen Jahreshöchstlast aller Ausspeisungen für das in 2011 abgeschlossene Geschäftsjahr"/>
    <hyperlink ref="D149" location="Definitionen!B27" display="Ausspeiselast aufgrund von Investitionsmaßnahmen gemäß § 23 ARegV (die nicht bis zum 31.12.2017 befristet sind) zum Zeitpunkt der zeitgleichen Jahreshöchstlast aller Ausspeisungen für das in 2010 abgeschlossene Geschäftsjahr"/>
    <hyperlink ref="D153" location="Definitionen!B28" display="Anzahl aller Verdichter am letzten Tag des Bezugsjahres "/>
    <hyperlink ref="D154" location="Definitionen!B29" display="davon Fremdnutzungsanteil am letzten Tag des Bezugsjahres "/>
    <hyperlink ref="D155" location="Definitionen!B30" display="davon Anzahl Verdichter aufgrund von Biogaseinspeisung am letzten Tag des Bezugsjahres "/>
    <hyperlink ref="D156" location="Definitionen!B31" display="davon Anzahl Verdichter aufgrund von Investitionsmaßnahmen gemäß § 23 ARegV (die nicht bis zum 31.12.2017 befristet sind) am letzten Tag des Bezugsjahres"/>
    <hyperlink ref="D158" location="Definitionen!B32" display="Installierte Verdichterleistung aller Verdichter am letzten Tag des Bezugsjahres "/>
    <hyperlink ref="D159" location="Definitionen!B33" display="davon Fremdnutzungsanteil am letzten Tag des Bezugsjahres "/>
    <hyperlink ref="D160" location="Definitionen!B34" display="davon installierte Verdichterleistung aufgrund von Biogaseinspeisung am letzten Tag des Bezugsjahres "/>
    <hyperlink ref="D161" location="Definitionen!B35" display="davon installierte Verdichterleistung aufgrund von Investitionsmaßnahmen gemäß § 23 ARegV (die nicht bis zum 31.12.2017 befristet sind) am letzten Tag des Bezugsjahres"/>
    <hyperlink ref="D163" location="Definitionen!B36" display="Verwendete Treibenergie über alle installierten Verdichter im Bezugsjahr"/>
    <hyperlink ref="D164" location="Definitionen!B37" display="davon Fremdnutzungsanteil am letzten Tag des Bezugsjahres "/>
    <hyperlink ref="D165" location="Definitionen!B38" display="davon verwendete Treibenergie aufgrund von Biogaseinspeisung im Bezugsjahr "/>
    <hyperlink ref="D166" location="Definitionen!B39" display="davon verwendete Treibenergie aufgrund von Investitionsmaßnahmen gemäß § 23 ARegV (die nicht bis zum 31.12.2017 befristet sind) am letzten Tag des Bezugsjahres"/>
    <hyperlink ref="D170" location="Definitionen!B40" display="Anzahl aller Gasmischstationen am letzten Tag des Bezugsjahres"/>
    <hyperlink ref="D171" location="Definitionen!B41" display="davon Fremdnutzungsanteil am letzten Tag des Bezugsjahres "/>
    <hyperlink ref="D172" location="Definitionen!B42" display="davon Anzahl Gasmischstationen aufgrund von Investitionsmaßnahmen gemäß § 23 ARegV (die nicht bis zum 31.12.2017 befristet sind) am letzten Tag des Bezugsjahres"/>
    <hyperlink ref="D174" location="Definitionen!B43" display="Durchflusskapazität aller Gasmischstationen am letzten Tag des Bezugsjahres"/>
    <hyperlink ref="D175" location="Definitionen!B44" display="davon Fremdnutzungsanteil am letzten Tag des Bezugsjahres "/>
    <hyperlink ref="D176" location="Definitionen!B45" display="davon Durchflusskapazität aufgrund von Investitionsmaßnahmen gemäß § 23 ARegV (die nicht bis zum 31.12.2017 befristet sind) am letzten Tag des Bezugsjahres"/>
    <hyperlink ref="D182" location="Definitionen!B15" display="Definitionen!B15"/>
    <hyperlink ref="D184" location="Definitionen!B15" display="Definitionen!B15"/>
    <hyperlink ref="D186" location="Definitionen!B46" display="Stahl (PE + KKS)"/>
    <hyperlink ref="D187" location="Definitionen!B47" display="davon Fremdnutzungsanteil"/>
    <hyperlink ref="D188" location="Definitionen!B46" display="Stahl (PE)"/>
    <hyperlink ref="D190" location="Definitionen!B46" display="Stahl (bitumiert)"/>
    <hyperlink ref="D192" location="Definitionen!B46" display="Guss (GGG + GG)"/>
    <hyperlink ref="D189" location="Definitionen!B47" display="davon Fremdnutzungsanteil"/>
    <hyperlink ref="D191" location="Definitionen!B47" display="davon Fremdnutzungsanteil"/>
    <hyperlink ref="D193" location="Definitionen!B47" display="davon Fremdnutzungsanteil"/>
    <hyperlink ref="D195" location="Definitionen!B15" display="Definitionen!B15"/>
    <hyperlink ref="D197" location="Definitionen!B15" display="Definitionen!B15"/>
    <hyperlink ref="D199" location="Definitionen!B46" display="Stahl (PE + KKS)"/>
    <hyperlink ref="D200" location="Definitionen!B47" display="davon Fremdnutzungsanteil"/>
    <hyperlink ref="D201" location="Definitionen!B46" display="Stahl (PE)"/>
    <hyperlink ref="D203" location="Definitionen!B46" display="Stahl (bitumiert)"/>
    <hyperlink ref="D205" location="Definitionen!B46" display="Guss (GGG + GG)"/>
    <hyperlink ref="D202" location="Definitionen!B47" display="davon Fremdnutzungsanteil"/>
    <hyperlink ref="D204" location="Definitionen!B47" display="davon Fremdnutzungsanteil"/>
    <hyperlink ref="D206" location="Definitionen!B47" display="davon Fremdnutzungsanteil"/>
    <hyperlink ref="D212" location="Definitionen!B46" display="Stahl (PE + KKS)"/>
    <hyperlink ref="D213" location="Definitionen!B47" display="davon Fremdnutzungsanteil"/>
    <hyperlink ref="D214" location="Definitionen!B46" display="Stahl (PE)"/>
    <hyperlink ref="D216" location="Definitionen!B46" display="Stahl (bitumiert)"/>
    <hyperlink ref="D218" location="Definitionen!B46" display="Guss (GGG + GG)"/>
    <hyperlink ref="D215" location="Definitionen!B47" display="davon Fremdnutzungsanteil"/>
    <hyperlink ref="D217" location="Definitionen!B47" display="davon Fremdnutzungsanteil"/>
    <hyperlink ref="D219" location="Definitionen!B47" display="davon Fremdnutzungsanteil"/>
    <hyperlink ref="D225" location="Definitionen!B46" display="Stahl (PE + KKS)"/>
    <hyperlink ref="D226" location="Definitionen!B47" display="davon Fremdnutzungsanteil"/>
    <hyperlink ref="D227" location="Definitionen!B46" display="Stahl (PE)"/>
    <hyperlink ref="D229" location="Definitionen!B46" display="Stahl (bitumiert)"/>
    <hyperlink ref="D231" location="Definitionen!B46" display="Guss (GGG + GG)"/>
    <hyperlink ref="D228" location="Definitionen!B47" display="davon Fremdnutzungsanteil"/>
    <hyperlink ref="D230" location="Definitionen!B47" display="davon Fremdnutzungsanteil"/>
    <hyperlink ref="D232" location="Definitionen!B47" display="davon Fremdnutzungsanteil"/>
    <hyperlink ref="D242" location="Definitionen!B46" display="Stahl (PE + KKS)"/>
    <hyperlink ref="D243" location="Definitionen!B47" display="davon Fremdnutzungsanteil"/>
    <hyperlink ref="D244" location="Definitionen!B46" display="Stahl (PE)"/>
    <hyperlink ref="D246" location="Definitionen!B46" display="Stahl (bitumiert)"/>
    <hyperlink ref="D248" location="Definitionen!B46" display="Guss (GGG + GG)"/>
    <hyperlink ref="D245" location="Definitionen!B47" display="davon Fremdnutzungsanteil"/>
    <hyperlink ref="D247" location="Definitionen!B47" display="davon Fremdnutzungsanteil"/>
    <hyperlink ref="D249" location="Definitionen!B47" display="davon Fremdnutzungsanteil"/>
    <hyperlink ref="D259" location="Definitionen!B46" display="Stahl (PE + KKS)"/>
    <hyperlink ref="D260" location="Definitionen!B47" display="davon Fremdnutzungsanteil"/>
    <hyperlink ref="D261" location="Definitionen!B46" display="Stahl (PE)"/>
    <hyperlink ref="D263" location="Definitionen!B46" display="Stahl (bitumiert)"/>
    <hyperlink ref="D265" location="Definitionen!B46" display="Guss (GGG + GG)"/>
    <hyperlink ref="D262" location="Definitionen!B47" display="davon Fremdnutzungsanteil"/>
    <hyperlink ref="D264" location="Definitionen!B47" display="davon Fremdnutzungsanteil"/>
    <hyperlink ref="D266" location="Definitionen!B47" display="davon Fremdnutzungsanteil"/>
    <hyperlink ref="D276" location="Definitionen!B46" display="Stahl (PE + KKS)"/>
    <hyperlink ref="D277" location="Definitionen!B47" display="davon Fremdnutzungsanteil"/>
    <hyperlink ref="D278" location="Definitionen!B46" display="Stahl (PE)"/>
    <hyperlink ref="D280" location="Definitionen!B46" display="Stahl (bitumiert)"/>
    <hyperlink ref="D282" location="Definitionen!B46" display="Guss (GGG + GG)"/>
    <hyperlink ref="D279" location="Definitionen!B47" display="davon Fremdnutzungsanteil"/>
    <hyperlink ref="D281" location="Definitionen!B47" display="davon Fremdnutzungsanteil"/>
    <hyperlink ref="D283" location="Definitionen!B47" display="davon Fremdnutzungsanteil"/>
    <hyperlink ref="D208" location="Definitionen!B15" display="Definitionen!B15"/>
    <hyperlink ref="D210" location="Definitionen!B15" display="Definitionen!B15"/>
    <hyperlink ref="D221" location="Definitionen!B15" display="Definitionen!B15"/>
    <hyperlink ref="D223" location="Definitionen!B15" display="Definitionen!B15"/>
    <hyperlink ref="D238" location="Definitionen!B15" display="Definitionen!B15"/>
    <hyperlink ref="D240" location="Definitionen!B15" display="Definitionen!B15"/>
    <hyperlink ref="D255" location="Definitionen!B15" display="Definitionen!B15"/>
    <hyperlink ref="D257" location="Definitionen!B15" display="Definitionen!B15"/>
    <hyperlink ref="D272" location="Definitionen!B15" display="Definitionen!B15"/>
    <hyperlink ref="D274" location="Definitionen!B15" display="Definitionen!B15"/>
    <hyperlink ref="D233" location="Definitionen!B46" display="PE"/>
    <hyperlink ref="D235" location="Definitionen!B46" display="PVC"/>
    <hyperlink ref="D234" location="Definitionen!B47" display="davon Fremdnutzungsanteil"/>
    <hyperlink ref="D236" location="Definitionen!B47" display="davon Fremdnutzungsanteil"/>
    <hyperlink ref="D250" location="Definitionen!B46" display="PE"/>
    <hyperlink ref="D252" location="Definitionen!B46" display="PVC"/>
    <hyperlink ref="D251" location="Definitionen!B47" display="davon Fremdnutzungsanteil"/>
    <hyperlink ref="D253" location="Definitionen!B47" display="davon Fremdnutzungsanteil"/>
    <hyperlink ref="D267" location="Definitionen!B46" display="PE"/>
    <hyperlink ref="D269" location="Definitionen!B46" display="PVC"/>
    <hyperlink ref="D268" location="Definitionen!B47" display="davon Fremdnutzungsanteil"/>
    <hyperlink ref="D270" location="Definitionen!B47" display="davon Fremdnutzungsanteil"/>
    <hyperlink ref="D284" location="Definitionen!B46" display="PE"/>
    <hyperlink ref="D286" location="Definitionen!B46" display="PVC"/>
    <hyperlink ref="D285" location="Definitionen!B47" display="davon Fremdnutzungsanteil"/>
    <hyperlink ref="D287" location="Definitionen!B47" display="davon Fremdnutzungsanteil"/>
    <hyperlink ref="D293" location="Definitionen!B48" display="davon Netzlänge aufgrund von Biogaseinspeisung am letzten Tag des Bezugsjahres"/>
    <hyperlink ref="D294" location="Definitionen!B49" display="davon Netzlänge aufgrund von Investitionsmaßnahmen gemäß § 23 ARegV (die nicht bis zum 31.12.2017 befristet sind) am letzten Tag des Bezugsjahres"/>
    <hyperlink ref="D300" location="Definitionen!B15" display="Definitionen!B15"/>
    <hyperlink ref="D311" location="Definitionen!B15" display="Definitionen!B15"/>
    <hyperlink ref="D322" location="Definitionen!B15" display="Definitionen!B15"/>
    <hyperlink ref="D333" location="Definitionen!B15" display="Definitionen!B15"/>
    <hyperlink ref="D348" location="Definitionen!B15" display="Definitionen!B15"/>
    <hyperlink ref="D363" location="Definitionen!B15" display="Definitionen!B15"/>
    <hyperlink ref="D378" location="Definitionen!B15" display="Definitionen!B15"/>
    <hyperlink ref="D302" location="Definitionen!B50" display="Stahl (PE + KKS)"/>
    <hyperlink ref="D303" location="Definitionen!B51" display="davon Fremdnutzungsanteil"/>
    <hyperlink ref="D304" location="Definitionen!B50" display="Stahl (PE)"/>
    <hyperlink ref="D305" location="Definitionen!B51" display="davon Fremdnutzungsanteil"/>
    <hyperlink ref="D306" location="Definitionen!B50" display="Stahl (bitumiert)"/>
    <hyperlink ref="D307" location="Definitionen!B51" display="davon Fremdnutzungsanteil"/>
    <hyperlink ref="D308" location="Definitionen!B50" display="Guss (GGG + GG)"/>
    <hyperlink ref="D309" location="Definitionen!B51" display="davon Fremdnutzungsanteil"/>
    <hyperlink ref="D313" location="Definitionen!B50" display="Stahl (PE + KKS)"/>
    <hyperlink ref="D314" location="Definitionen!B51" display="davon Fremdnutzungsanteil"/>
    <hyperlink ref="D315" location="Definitionen!B50" display="Stahl (PE)"/>
    <hyperlink ref="D316" location="Definitionen!B51" display="davon Fremdnutzungsanteil"/>
    <hyperlink ref="D317" location="Definitionen!B50" display="Stahl (bitumiert)"/>
    <hyperlink ref="D318" location="Definitionen!B51" display="davon Fremdnutzungsanteil"/>
    <hyperlink ref="D319" location="Definitionen!B50" display="Guss (GGG + GG)"/>
    <hyperlink ref="D320" location="Definitionen!B51" display="davon Fremdnutzungsanteil"/>
    <hyperlink ref="D324" location="Definitionen!B50" display="Stahl (PE + KKS)"/>
    <hyperlink ref="D325" location="Definitionen!B51" display="davon Fremdnutzungsanteil"/>
    <hyperlink ref="D326" location="Definitionen!B50" display="Stahl (PE)"/>
    <hyperlink ref="D327" location="Definitionen!B51" display="davon Fremdnutzungsanteil"/>
    <hyperlink ref="D328" location="Definitionen!B50" display="Stahl (bitumiert)"/>
    <hyperlink ref="D329" location="Definitionen!B51" display="davon Fremdnutzungsanteil"/>
    <hyperlink ref="D330" location="Definitionen!B50" display="Guss (GGG + GG)"/>
    <hyperlink ref="D331" location="Definitionen!B51" display="davon Fremdnutzungsanteil"/>
    <hyperlink ref="D335" location="Definitionen!B50" display="Stahl (PE + KKS)"/>
    <hyperlink ref="D336" location="Definitionen!B51" display="davon Fremdnutzungsanteil"/>
    <hyperlink ref="D337" location="Definitionen!B50" display="Stahl (PE)"/>
    <hyperlink ref="D338" location="Definitionen!B51" display="davon Fremdnutzungsanteil"/>
    <hyperlink ref="D339" location="Definitionen!B50" display="Stahl (bitumiert)"/>
    <hyperlink ref="D340" location="Definitionen!B51" display="davon Fremdnutzungsanteil"/>
    <hyperlink ref="D341" location="Definitionen!B50" display="Guss (GGG + GG)"/>
    <hyperlink ref="D342" location="Definitionen!B51" display="davon Fremdnutzungsanteil"/>
    <hyperlink ref="D350" location="Definitionen!B50" display="Stahl (PE + KKS)"/>
    <hyperlink ref="D351" location="Definitionen!B51" display="davon Fremdnutzungsanteil"/>
    <hyperlink ref="D352" location="Definitionen!B50" display="Stahl (PE)"/>
    <hyperlink ref="D353" location="Definitionen!B51" display="davon Fremdnutzungsanteil"/>
    <hyperlink ref="D354" location="Definitionen!B50" display="Stahl (bitumiert)"/>
    <hyperlink ref="D355" location="Definitionen!B51" display="davon Fremdnutzungsanteil"/>
    <hyperlink ref="D356" location="Definitionen!B50" display="Guss (GGG + GG)"/>
    <hyperlink ref="D357" location="Definitionen!B51" display="davon Fremdnutzungsanteil"/>
    <hyperlink ref="D365" location="Definitionen!B50" display="Stahl (PE + KKS)"/>
    <hyperlink ref="D366" location="Definitionen!B51" display="davon Fremdnutzungsanteil"/>
    <hyperlink ref="D367" location="Definitionen!B50" display="Stahl (PE)"/>
    <hyperlink ref="D368" location="Definitionen!B51" display="davon Fremdnutzungsanteil"/>
    <hyperlink ref="D369" location="Definitionen!B50" display="Stahl (bitumiert)"/>
    <hyperlink ref="D370" location="Definitionen!B51" display="davon Fremdnutzungsanteil"/>
    <hyperlink ref="D371" location="Definitionen!B50" display="Guss (GGG + GG)"/>
    <hyperlink ref="D372" location="Definitionen!B51" display="davon Fremdnutzungsanteil"/>
    <hyperlink ref="D380" location="Definitionen!B50" display="Stahl (PE + KKS)"/>
    <hyperlink ref="D381" location="Definitionen!B51" display="davon Fremdnutzungsanteil"/>
    <hyperlink ref="D382" location="Definitionen!B50" display="Stahl (PE)"/>
    <hyperlink ref="D383" location="Definitionen!B51" display="davon Fremdnutzungsanteil"/>
    <hyperlink ref="D384" location="Definitionen!B50" display="Stahl (bitumiert)"/>
    <hyperlink ref="D385" location="Definitionen!B51" display="davon Fremdnutzungsanteil"/>
    <hyperlink ref="D386" location="Definitionen!B50" display="Guss (GGG + GG)"/>
    <hyperlink ref="D387" location="Definitionen!B51" display="davon Fremdnutzungsanteil"/>
    <hyperlink ref="D343" location="Definitionen!B50" display="PE"/>
    <hyperlink ref="D344" location="Definitionen!B51" display="davon Fremdnutzungsanteil"/>
    <hyperlink ref="D345" location="Definitionen!B50" display="PVC"/>
    <hyperlink ref="D346" location="Definitionen!B51" display="davon Fremdnutzungsanteil"/>
    <hyperlink ref="D358" location="Definitionen!B50" display="PE"/>
    <hyperlink ref="D359" location="Definitionen!B51" display="davon Fremdnutzungsanteil"/>
    <hyperlink ref="D360" location="Definitionen!B50" display="PVC"/>
    <hyperlink ref="D361" location="Definitionen!B51" display="davon Fremdnutzungsanteil"/>
    <hyperlink ref="D373" location="Definitionen!B50" display="PE"/>
    <hyperlink ref="D374" location="Definitionen!B51" display="davon Fremdnutzungsanteil"/>
    <hyperlink ref="D375" location="Definitionen!B50" display="PVC"/>
    <hyperlink ref="D376" location="Definitionen!B51" display="davon Fremdnutzungsanteil"/>
    <hyperlink ref="D388" location="Definitionen!B50" display="PE"/>
    <hyperlink ref="D389" location="Definitionen!B51" display="davon Fremdnutzungsanteil"/>
    <hyperlink ref="D390" location="Definitionen!B50" display="PVC"/>
    <hyperlink ref="D391" location="Definitionen!B51" display="davon Fremdnutzungsanteil"/>
    <hyperlink ref="D397" location="Definitionen!B52" display="davon Rohrvolumen aufgrund von Biogaseinspeisung am letzten Tag des Bezugsjahres"/>
    <hyperlink ref="D398" location="Definitionen!B53" display="davon Rohrvolumen aufgrund von Investitionsmaßnahmen gemäß § 23 ARegV (die nicht bis zum 31.12.2017 befristet sind) am letzten Tag des Bezugsjahres"/>
    <hyperlink ref="D7" location="'I H-Gas'!B15" display="Allgemeine Informationen zum Gasfernleitungsnetzbetreiber"/>
    <hyperlink ref="D8" location="'I H-Gas'!B63" display="Jahresarbeit"/>
    <hyperlink ref="D9" location="'I H-Gas'!B106" display="Jahreshöchstlast"/>
    <hyperlink ref="D10" location="'I H-Gas'!B151" display="Verdichter"/>
    <hyperlink ref="D11" location="'I H-Gas'!B168" display="Gasmischstationen"/>
    <hyperlink ref="D12" location="'I H-Gas'!B178" display="Netzlänge getrennt nach Leitungsdurchmesserklassen, Materialklassen und Druckbereichen"/>
    <hyperlink ref="D13" location="'I H-Gas'!B296" display="Rohrvolumen (Raumvolumen) getrennt nach Leitungsdurchmesserklassen, Materialklassen und Druckbereichen"/>
    <hyperlink ref="D43:D46" location="Definitionen!B16" display="Aktenzeichen 1"/>
    <hyperlink ref="D47:D50" location="Definitionen!B16" display="Aktenzeichen 1"/>
    <hyperlink ref="D51:D54" location="Definitionen!B16" display="Aktenzeichen 1"/>
    <hyperlink ref="D55:D58" location="Definitionen!B16" display="Aktenzeichen 1"/>
    <hyperlink ref="D59:D61" location="Definitionen!B16" display="Aktenzeichen 1"/>
  </hyperlinks>
  <pageMargins left="0.70866141732283472" right="0.70866141732283472" top="0.78740157480314965" bottom="0.78740157480314965" header="0.31496062992125984" footer="0.31496062992125984"/>
  <pageSetup paperSize="9" scale="41" fitToHeight="4" orientation="landscape" r:id="rId1"/>
  <headerFooter>
    <oddHeader>&amp;LArbeitsblatt: &amp;A&amp;CAnlage F</oddHeader>
    <oddFooter>&amp;CSeite &amp;P von &amp;N</oddFooter>
  </headerFooter>
  <rowBreaks count="7" manualBreakCount="7">
    <brk id="62" min="1" max="18" man="1"/>
    <brk id="105" min="1" max="18" man="1"/>
    <brk id="150" min="1" max="18" man="1"/>
    <brk id="177" min="1" max="18" man="1"/>
    <brk id="237" min="1" max="18" man="1"/>
    <brk id="295" min="1" max="18" man="1"/>
    <brk id="347" min="1" max="18" man="1"/>
  </rowBreaks>
  <ignoredErrors>
    <ignoredError sqref="G287 G285 G284 G283 G282 G281 G280 G279 G278 G277 G270 G269 G268 G267 G266 G265 G264 G263 G262 G261 G260 G252 G251 G250 G249 G248 G247 G246 G245 G244 G243 G235 G234 G233 G232 G231 G230 G229 G228 G227 G226 G218 G217 G216 G215 G214 G213 G203 G202 G201 G200 G192 G191 G190 G189 G188 G187 F271:H271 G253 G236 G219 G205 G204 G193 F186:H186 F194:H196 F193 H193 F206:H209 F204 H204 F205 H205 F220:H222 F219 H219 F237:H239 F236 H236 F254:H256 F253 H253 F272:H273 F192 F187 J187 H187 P187 F188 H188 J188 L188 N188 P188 F189 H189 J189 L189 N189 P189 F190 H190 J190 L190 N190 P190 F191 H191 J191 L191 N191 P191 H192 J192 L192 N192 P192 J193 L193 N193 P193 L187 N187 F203 F200 H200 J200 L200 N200 P200 F201 H201 J201 L201 N201 P201 F202 H202 J202 L202 N202 P202 H203 J203 L203 N203 P203 J204 L204 N204 P204 J205 L205 N205 P205 F218 F213 H213 J213 L213 N213 P213 F214 H214 J214 L214 N214 P214 F215 H215 J215 L215 N215 P215 F216 H216 J216 L216 N216 P216 F217 H217 J217 L217 N217 P217 H218 J218 L218 N218 P218 J219 L219 N219 P219 F235 F226 H226 J226 L226 N226 P226 F227 H227 J227 L227 N227 P227 F228 H228 J228 L228 N228 P228 F229 H229 J229 L229 N229 P229 F230 H230 J230 L230 N230 P230 F231 H231 J231 L231 N231 P231 F232 H232 J232 L232 N232 P232 F233 H233 J233 L233 N233 P233 F234 H234 J234 L234 N234 P234 H235 J235 L235 N235 P235 J236 L236 N236 P236 F252 F243 H243 J243 L243 N243 P243 F244 H244 J244 L244 N244 P244 F245 H245 J245 L245 N245 P245 F246 H246 J246 L246 N246 P246 F247 H247 J247 L247 N247 P247 F248 H248 J248 L248 N248 P248 F249 H249 J249 L249 N249 P249 F250 H250 J250 L250 N250 P250 F251 H251 J251 L251 N251 P251 H252 J252 L252 N252 P252 J253 L253 N253 P253 F270 F260 H260 J260 L260 N260 P260 F261 H261 J261 L261 N261 P261 F262 H262 J262 L262 N262 P262 F263 H263 J263 L263 N263 P263 F264 H264 J264 L264 N264 P264 F265 H265 J265 L265 N265 P265 F266 H266 J266 L266 N266 P266 F267 H267 J267 L267 N267 P267 F268 H268 J268 L268 N268 P268 F269 H269 J269 L269 N269 P269 H270 J270 L270 N270 P270 F285 F277 H277 J277 L277 N277 P277 F278 H278 J278 L278 N278 P278 F279 H279 J279 L279 N279 P279 F280 H280 J280 L280 N280 P280 F281 H281 J281 L281 N281 P281 F282 H282 J282 L282 N282 P282 F283 H283 J283 L283 N283 P283 F284 H284 J284 L284 N284 P284 H285 J285 L285 N285 P285 G286 F286 H286 J286 L286 N286 P286 F331:P332 F326:P330 F314:P321 F303:P308 F390:P390 J271 J186 J194:J196 J206:J209 J220:J222 J237:J239 J254:J256 J272:J273 L271 L186 L194:L196 L206:L209 L220:L222 L237:L239 L254:L256 L272:L273 N271 N186 N194:N196 N206:N209 N220:N222 N237:N239 N254:N256 N272:N273 P271 P186 P194:P196 P206:P209 P220:P222 P237:P239 P254:P256 P272:P273 F198:H199 G197 J198:J199 L198:L199 N198:N199 P198:P199 F211:H212 J211:J212 L211:L212 N211:N212 P211:P212 F224:H225 J224:J225 L224:L225 N224:N225 P224:P225 F241:H242 J241:J242 L241:L242 N241:N242 P241:P242 F258:H259 J258:J259 L258:L259 N258:N259 P258:P259 F275:H276 J275:J276 L275:L276 N275:N276 P275:P276 F323:P325 F334:P347 F349:P362 F364:P377 F379:P38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rgb="FF417DBE"/>
  </sheetPr>
  <dimension ref="B1:AA407"/>
  <sheetViews>
    <sheetView showGridLines="0" view="pageBreakPreview" zoomScaleNormal="100" zoomScaleSheetLayoutView="100" workbookViewId="0"/>
  </sheetViews>
  <sheetFormatPr baseColWidth="10" defaultColWidth="9" defaultRowHeight="16.5" x14ac:dyDescent="0.3"/>
  <cols>
    <col min="1" max="1" width="1.125" style="13" customWidth="1"/>
    <col min="2" max="2" width="8.375" style="14" customWidth="1"/>
    <col min="3" max="3" width="1.25" style="13" customWidth="1"/>
    <col min="4" max="4" width="93.625" style="13" customWidth="1"/>
    <col min="5" max="5" width="1.25" style="13" customWidth="1"/>
    <col min="6" max="6" width="25.625" style="13" customWidth="1"/>
    <col min="7" max="7" width="1.25" style="13" customWidth="1"/>
    <col min="8" max="8" width="25.625" style="15" customWidth="1"/>
    <col min="9" max="9" width="1.25" style="13" customWidth="1"/>
    <col min="10" max="10" width="25.625" style="13" customWidth="1"/>
    <col min="11" max="11" width="1.25" style="13" customWidth="1"/>
    <col min="12" max="12" width="25.625" style="16" customWidth="1"/>
    <col min="13" max="13" width="1.25" style="13" customWidth="1"/>
    <col min="14" max="14" width="25.625" style="16" customWidth="1"/>
    <col min="15" max="15" width="1.25" style="13" customWidth="1"/>
    <col min="16" max="16" width="25.625" style="13" customWidth="1"/>
    <col min="17" max="17" width="1.25" style="15" customWidth="1"/>
    <col min="18" max="18" width="3.75" style="33" customWidth="1"/>
    <col min="19" max="19" width="1.25" style="16" customWidth="1"/>
    <col min="20" max="16384" width="9" style="13"/>
  </cols>
  <sheetData>
    <row r="1" spans="2:19" ht="29.25" x14ac:dyDescent="0.3">
      <c r="B1" s="11" t="s">
        <v>1174</v>
      </c>
      <c r="C1" s="12"/>
      <c r="D1" s="11"/>
      <c r="E1" s="11"/>
      <c r="F1" s="11"/>
      <c r="G1" s="11"/>
      <c r="H1" s="11"/>
      <c r="I1" s="11"/>
      <c r="J1" s="11"/>
      <c r="K1" s="11"/>
      <c r="L1" s="11"/>
      <c r="M1" s="11"/>
      <c r="N1" s="11"/>
      <c r="O1" s="11"/>
      <c r="P1" s="11"/>
      <c r="Q1" s="11"/>
      <c r="R1" s="56"/>
      <c r="S1" s="34"/>
    </row>
    <row r="2" spans="2:19" x14ac:dyDescent="0.3">
      <c r="L2" s="15"/>
      <c r="N2" s="13"/>
      <c r="Q2" s="16"/>
    </row>
    <row r="3" spans="2:19" ht="29.25" x14ac:dyDescent="0.3">
      <c r="B3" s="17" t="s">
        <v>568</v>
      </c>
      <c r="C3" s="18"/>
      <c r="F3" s="18"/>
      <c r="L3" s="15"/>
      <c r="N3" s="13"/>
      <c r="Q3" s="16"/>
    </row>
    <row r="4" spans="2:19" x14ac:dyDescent="0.3">
      <c r="F4" s="19"/>
      <c r="H4" s="20"/>
      <c r="L4" s="15"/>
      <c r="N4" s="13"/>
      <c r="Q4" s="16"/>
    </row>
    <row r="5" spans="2:19" ht="25.5" x14ac:dyDescent="0.3">
      <c r="B5" s="4" t="s">
        <v>15</v>
      </c>
      <c r="C5" s="12"/>
      <c r="D5" s="4"/>
      <c r="E5" s="4"/>
      <c r="F5" s="4"/>
      <c r="G5" s="4"/>
      <c r="H5" s="6"/>
      <c r="I5" s="4"/>
      <c r="J5" s="4"/>
      <c r="K5" s="4"/>
      <c r="L5" s="21"/>
      <c r="M5" s="4"/>
      <c r="N5" s="22"/>
      <c r="O5" s="4"/>
      <c r="P5" s="22"/>
      <c r="Q5" s="21"/>
      <c r="R5" s="40"/>
    </row>
    <row r="6" spans="2:19" x14ac:dyDescent="0.3">
      <c r="L6" s="15"/>
      <c r="N6" s="13"/>
      <c r="Q6" s="16"/>
    </row>
    <row r="7" spans="2:19" x14ac:dyDescent="0.3">
      <c r="B7" s="23">
        <v>8</v>
      </c>
      <c r="C7" s="24"/>
      <c r="D7" s="24" t="str">
        <f>'I H-Gas'!D7</f>
        <v>Allgemeine Informationen zum Gasfernleitungsnetzbetreiber</v>
      </c>
      <c r="L7" s="15"/>
      <c r="N7" s="13"/>
      <c r="Q7" s="16"/>
    </row>
    <row r="8" spans="2:19" x14ac:dyDescent="0.3">
      <c r="B8" s="23">
        <v>9</v>
      </c>
      <c r="C8" s="24"/>
      <c r="D8" s="24" t="str">
        <f>'I H-Gas'!D8</f>
        <v>Jahresarbeit</v>
      </c>
      <c r="L8" s="15"/>
      <c r="N8" s="13"/>
      <c r="Q8" s="16"/>
    </row>
    <row r="9" spans="2:19" x14ac:dyDescent="0.3">
      <c r="B9" s="23">
        <v>10</v>
      </c>
      <c r="C9" s="24"/>
      <c r="D9" s="24" t="str">
        <f>'I H-Gas'!D9</f>
        <v>Jahreshöchstlast</v>
      </c>
      <c r="L9" s="15"/>
      <c r="N9" s="13"/>
      <c r="Q9" s="16"/>
    </row>
    <row r="10" spans="2:19" x14ac:dyDescent="0.3">
      <c r="B10" s="23">
        <v>11</v>
      </c>
      <c r="C10" s="25"/>
      <c r="D10" s="24" t="str">
        <f>'I H-Gas'!D10</f>
        <v>Verdichter</v>
      </c>
      <c r="L10" s="15"/>
      <c r="N10" s="13"/>
      <c r="Q10" s="16"/>
    </row>
    <row r="11" spans="2:19" x14ac:dyDescent="0.3">
      <c r="B11" s="23">
        <v>12</v>
      </c>
      <c r="C11" s="25"/>
      <c r="D11" s="24" t="str">
        <f>'I H-Gas'!D11</f>
        <v>Gasmischstationen</v>
      </c>
      <c r="L11" s="15"/>
      <c r="N11" s="13"/>
      <c r="Q11" s="16"/>
    </row>
    <row r="12" spans="2:19" x14ac:dyDescent="0.3">
      <c r="B12" s="23">
        <v>13</v>
      </c>
      <c r="C12" s="24"/>
      <c r="D12" s="24" t="str">
        <f>'I H-Gas'!D12</f>
        <v>Netzlänge getrennt nach Leitungsdurchmesserklassen, Materialklassen und Druckbereichen</v>
      </c>
      <c r="L12" s="15"/>
      <c r="N12" s="13"/>
      <c r="Q12" s="16"/>
    </row>
    <row r="13" spans="2:19" x14ac:dyDescent="0.3">
      <c r="B13" s="23">
        <v>14</v>
      </c>
      <c r="C13" s="24"/>
      <c r="D13" s="24" t="str">
        <f>'I H-Gas'!D13</f>
        <v>Rohrvolumen (Raumvolumen) getrennt nach Leitungsdurchmesserklassen, Materialklassen und Druckbereichen</v>
      </c>
      <c r="L13" s="15"/>
      <c r="N13" s="13"/>
      <c r="Q13" s="16"/>
    </row>
    <row r="14" spans="2:19" x14ac:dyDescent="0.3">
      <c r="L14" s="15"/>
      <c r="N14" s="13"/>
      <c r="Q14" s="16"/>
    </row>
    <row r="15" spans="2:19" ht="25.5" x14ac:dyDescent="0.3">
      <c r="B15" s="26">
        <f>B7</f>
        <v>8</v>
      </c>
      <c r="C15" s="5"/>
      <c r="D15" s="4" t="str">
        <f>'I H-Gas'!D15</f>
        <v>Allgemeine Informationen zum Gasfernleitungsnetzbetreiber</v>
      </c>
      <c r="E15" s="4"/>
      <c r="F15" s="4"/>
      <c r="G15" s="4"/>
      <c r="H15" s="6"/>
      <c r="I15" s="4"/>
      <c r="J15" s="4"/>
      <c r="K15" s="4"/>
      <c r="L15" s="21"/>
      <c r="M15" s="4"/>
      <c r="N15" s="22"/>
      <c r="O15" s="4"/>
      <c r="P15" s="22"/>
      <c r="Q15" s="21"/>
      <c r="R15" s="40"/>
    </row>
    <row r="16" spans="2:19" x14ac:dyDescent="0.3">
      <c r="B16" s="13"/>
      <c r="L16" s="15"/>
      <c r="N16" s="13"/>
      <c r="O16" s="16"/>
    </row>
    <row r="17" spans="2:19" x14ac:dyDescent="0.3">
      <c r="B17" s="62" t="s">
        <v>874</v>
      </c>
      <c r="D17" s="24" t="str">
        <f>'I H-Gas'!D17</f>
        <v>Abgabedatum Erhebungsbogen</v>
      </c>
      <c r="E17" s="24"/>
      <c r="F17" s="155"/>
      <c r="G17" s="78"/>
      <c r="H17" s="79"/>
      <c r="I17" s="24"/>
      <c r="K17" s="24"/>
      <c r="L17" s="15"/>
      <c r="M17" s="24"/>
      <c r="N17" s="13"/>
      <c r="O17" s="16"/>
      <c r="S17" s="13"/>
    </row>
    <row r="18" spans="2:19" x14ac:dyDescent="0.3">
      <c r="F18" s="76"/>
      <c r="G18" s="74"/>
      <c r="H18" s="75"/>
      <c r="L18" s="15"/>
      <c r="N18" s="13"/>
      <c r="O18" s="16"/>
      <c r="S18" s="13"/>
    </row>
    <row r="19" spans="2:19" x14ac:dyDescent="0.3">
      <c r="B19" s="62" t="s">
        <v>875</v>
      </c>
      <c r="D19" s="24" t="str">
        <f>'I H-Gas'!D19</f>
        <v>Angaben zum Netzbetreiber</v>
      </c>
      <c r="E19" s="24"/>
      <c r="F19" s="76"/>
      <c r="G19" s="78"/>
      <c r="H19" s="75"/>
      <c r="I19" s="24"/>
      <c r="K19" s="24"/>
      <c r="L19" s="15"/>
      <c r="M19" s="24"/>
      <c r="N19" s="13"/>
      <c r="O19" s="16"/>
      <c r="S19" s="13"/>
    </row>
    <row r="20" spans="2:19" x14ac:dyDescent="0.3">
      <c r="F20" s="80"/>
      <c r="G20" s="74"/>
      <c r="H20" s="75"/>
      <c r="L20" s="15"/>
      <c r="N20" s="13"/>
      <c r="O20" s="16"/>
      <c r="S20" s="13"/>
    </row>
    <row r="21" spans="2:19" x14ac:dyDescent="0.3">
      <c r="B21" s="63" t="s">
        <v>876</v>
      </c>
      <c r="D21" s="13" t="str">
        <f>'I H-Gas'!D21</f>
        <v>Firma des Gasnetzbetreibers</v>
      </c>
      <c r="F21" s="156"/>
      <c r="G21" s="74"/>
      <c r="H21" s="75"/>
      <c r="L21" s="15"/>
      <c r="N21" s="13"/>
      <c r="O21" s="16"/>
      <c r="S21" s="13"/>
    </row>
    <row r="22" spans="2:19" x14ac:dyDescent="0.3">
      <c r="B22" s="63" t="s">
        <v>877</v>
      </c>
      <c r="D22" s="13" t="str">
        <f>'I H-Gas'!D22</f>
        <v>Rechtsform</v>
      </c>
      <c r="F22" s="157" t="s">
        <v>26</v>
      </c>
      <c r="G22" s="74"/>
      <c r="H22" s="75"/>
      <c r="L22" s="15"/>
      <c r="N22" s="13"/>
      <c r="O22" s="16"/>
      <c r="S22" s="13"/>
    </row>
    <row r="23" spans="2:19" ht="16.5" customHeight="1" x14ac:dyDescent="0.3">
      <c r="B23" s="63" t="s">
        <v>878</v>
      </c>
      <c r="D23" s="13" t="str">
        <f>'I H-Gas'!D23</f>
        <v>Betriebsnummer bei der Bundesnetzagentur</v>
      </c>
      <c r="F23" s="158"/>
      <c r="G23" s="74"/>
      <c r="H23" s="75"/>
      <c r="L23" s="15"/>
      <c r="N23" s="13"/>
      <c r="O23" s="16"/>
      <c r="S23" s="13"/>
    </row>
    <row r="24" spans="2:19" x14ac:dyDescent="0.3">
      <c r="B24" s="63" t="s">
        <v>879</v>
      </c>
      <c r="D24" s="13" t="str">
        <f>'I H-Gas'!D24</f>
        <v>Netznummer der Bundesnetzagentur</v>
      </c>
      <c r="F24" s="158"/>
      <c r="G24" s="74"/>
      <c r="H24" s="75"/>
      <c r="L24" s="15"/>
      <c r="N24" s="13"/>
      <c r="O24" s="16"/>
      <c r="S24" s="13"/>
    </row>
    <row r="25" spans="2:19" x14ac:dyDescent="0.3">
      <c r="B25" s="63" t="s">
        <v>1193</v>
      </c>
      <c r="D25" s="13" t="str">
        <f>'I H-Gas'!D25</f>
        <v>Beginn des Bezugsjahres</v>
      </c>
      <c r="F25" s="155"/>
      <c r="G25" s="74"/>
      <c r="H25" s="75"/>
      <c r="L25" s="15"/>
      <c r="N25" s="13"/>
      <c r="O25" s="16"/>
      <c r="S25" s="13"/>
    </row>
    <row r="26" spans="2:19" x14ac:dyDescent="0.3">
      <c r="B26" s="63" t="s">
        <v>1194</v>
      </c>
      <c r="D26" s="13" t="str">
        <f>'I H-Gas'!D26</f>
        <v>Ende des Bezugsjahres</v>
      </c>
      <c r="F26" s="155"/>
      <c r="G26" s="74"/>
      <c r="H26" s="75"/>
      <c r="L26" s="15"/>
      <c r="N26" s="13"/>
      <c r="O26" s="16"/>
      <c r="S26" s="13"/>
    </row>
    <row r="27" spans="2:19" x14ac:dyDescent="0.3">
      <c r="B27" s="63" t="s">
        <v>1299</v>
      </c>
      <c r="D27" s="13" t="str">
        <f>'I H-Gas'!D27</f>
        <v>Gab es bei Ihnen Netzübergänge im Bezugsjahr?</v>
      </c>
      <c r="F27" s="159" t="s">
        <v>1195</v>
      </c>
      <c r="G27" s="74"/>
      <c r="H27" s="75"/>
      <c r="L27" s="15"/>
      <c r="N27" s="13"/>
      <c r="O27" s="16"/>
      <c r="S27" s="13"/>
    </row>
    <row r="28" spans="2:19" x14ac:dyDescent="0.3">
      <c r="B28" s="63" t="s">
        <v>1300</v>
      </c>
      <c r="D28" s="13" t="str">
        <f>'I H-Gas'!D28</f>
        <v>Anzahl der Netzübergänge im Bezugsjahr</v>
      </c>
      <c r="F28" s="150"/>
      <c r="G28" s="76"/>
      <c r="H28" s="81">
        <f>'I H-Gas'!H28</f>
        <v>1</v>
      </c>
      <c r="L28" s="15"/>
      <c r="N28" s="13"/>
      <c r="O28" s="16"/>
      <c r="S28" s="13"/>
    </row>
    <row r="29" spans="2:19" x14ac:dyDescent="0.3">
      <c r="B29" s="63"/>
      <c r="F29" s="98"/>
      <c r="G29" s="76"/>
      <c r="H29" s="81"/>
      <c r="L29" s="15"/>
      <c r="N29" s="13"/>
      <c r="O29" s="16"/>
      <c r="S29" s="13"/>
    </row>
    <row r="30" spans="2:19" ht="33" x14ac:dyDescent="0.3">
      <c r="B30" s="62" t="s">
        <v>1260</v>
      </c>
      <c r="D30" s="133" t="str">
        <f>'I H-Gas'!D30</f>
        <v>Aktenzeichen der Beschlüsse von Investitionsmaßnahmen gemäß § 23 ARegV, die über den 31.12.2017 hinausgehen</v>
      </c>
      <c r="F30" s="98"/>
      <c r="G30" s="76"/>
      <c r="H30" s="81"/>
      <c r="L30" s="15"/>
      <c r="N30" s="13"/>
      <c r="O30" s="16"/>
      <c r="S30" s="13"/>
    </row>
    <row r="31" spans="2:19" x14ac:dyDescent="0.3">
      <c r="B31" s="63"/>
      <c r="D31" s="132"/>
      <c r="F31" s="98"/>
      <c r="G31" s="76"/>
      <c r="H31" s="81"/>
      <c r="L31" s="15"/>
      <c r="N31" s="13"/>
      <c r="O31" s="16"/>
      <c r="S31" s="13"/>
    </row>
    <row r="32" spans="2:19" x14ac:dyDescent="0.3">
      <c r="B32" s="63" t="s">
        <v>1261</v>
      </c>
      <c r="D32" s="132" t="str">
        <f>'I H-Gas'!D32</f>
        <v>Aktenzeichen 1</v>
      </c>
      <c r="F32" s="142"/>
      <c r="G32" s="76"/>
      <c r="H32" s="81"/>
      <c r="L32" s="15"/>
      <c r="N32" s="13"/>
      <c r="O32" s="16"/>
      <c r="S32" s="13"/>
    </row>
    <row r="33" spans="2:19" x14ac:dyDescent="0.3">
      <c r="B33" s="63" t="s">
        <v>1262</v>
      </c>
      <c r="D33" s="132" t="str">
        <f>'I H-Gas'!D33</f>
        <v>Aktenzeichen 2</v>
      </c>
      <c r="F33" s="142"/>
      <c r="G33" s="76"/>
      <c r="H33" s="81"/>
      <c r="L33" s="15"/>
      <c r="N33" s="13"/>
      <c r="O33" s="16"/>
      <c r="S33" s="13"/>
    </row>
    <row r="34" spans="2:19" x14ac:dyDescent="0.3">
      <c r="B34" s="63" t="s">
        <v>1263</v>
      </c>
      <c r="D34" s="132" t="str">
        <f>'I H-Gas'!D34</f>
        <v>Aktenzeichen 3</v>
      </c>
      <c r="F34" s="142"/>
      <c r="G34" s="76"/>
      <c r="H34" s="81"/>
      <c r="L34" s="15"/>
      <c r="N34" s="13"/>
      <c r="O34" s="16"/>
      <c r="S34" s="13"/>
    </row>
    <row r="35" spans="2:19" x14ac:dyDescent="0.3">
      <c r="B35" s="63" t="s">
        <v>1264</v>
      </c>
      <c r="D35" s="132" t="str">
        <f>'I H-Gas'!D35</f>
        <v>Aktenzeichen 4</v>
      </c>
      <c r="F35" s="142"/>
      <c r="G35" s="76"/>
      <c r="H35" s="81"/>
      <c r="L35" s="15"/>
      <c r="N35" s="13"/>
      <c r="O35" s="16"/>
      <c r="S35" s="13"/>
    </row>
    <row r="36" spans="2:19" x14ac:dyDescent="0.3">
      <c r="B36" s="63" t="s">
        <v>1265</v>
      </c>
      <c r="D36" s="132" t="str">
        <f>'I H-Gas'!D36</f>
        <v>Aktenzeichen 5</v>
      </c>
      <c r="F36" s="142"/>
      <c r="G36" s="76"/>
      <c r="H36" s="81"/>
      <c r="L36" s="15"/>
      <c r="N36" s="13"/>
      <c r="O36" s="16"/>
      <c r="S36" s="13"/>
    </row>
    <row r="37" spans="2:19" x14ac:dyDescent="0.3">
      <c r="B37" s="63" t="s">
        <v>1266</v>
      </c>
      <c r="D37" s="132" t="str">
        <f>'I H-Gas'!D37</f>
        <v>Aktenzeichen 6</v>
      </c>
      <c r="F37" s="142"/>
      <c r="G37" s="76"/>
      <c r="H37" s="81"/>
      <c r="L37" s="15"/>
      <c r="N37" s="13"/>
      <c r="O37" s="16"/>
      <c r="S37" s="13"/>
    </row>
    <row r="38" spans="2:19" x14ac:dyDescent="0.3">
      <c r="B38" s="63" t="s">
        <v>1267</v>
      </c>
      <c r="D38" s="132" t="str">
        <f>'I H-Gas'!D38</f>
        <v>Aktenzeichen 7</v>
      </c>
      <c r="F38" s="142"/>
      <c r="G38" s="76"/>
      <c r="H38" s="81"/>
      <c r="L38" s="15"/>
      <c r="N38" s="13"/>
      <c r="O38" s="16"/>
      <c r="S38" s="13"/>
    </row>
    <row r="39" spans="2:19" x14ac:dyDescent="0.3">
      <c r="B39" s="63" t="s">
        <v>1268</v>
      </c>
      <c r="D39" s="132" t="str">
        <f>'I H-Gas'!D39</f>
        <v>Aktenzeichen 8</v>
      </c>
      <c r="F39" s="142"/>
      <c r="G39" s="76"/>
      <c r="H39" s="81"/>
      <c r="L39" s="15"/>
      <c r="N39" s="13"/>
      <c r="O39" s="16"/>
      <c r="S39" s="13"/>
    </row>
    <row r="40" spans="2:19" x14ac:dyDescent="0.3">
      <c r="B40" s="63" t="s">
        <v>1269</v>
      </c>
      <c r="D40" s="132" t="str">
        <f>'I H-Gas'!D40</f>
        <v>Aktenzeichen 9</v>
      </c>
      <c r="F40" s="142"/>
      <c r="G40" s="76"/>
      <c r="H40" s="81"/>
      <c r="L40" s="15"/>
      <c r="N40" s="13"/>
      <c r="O40" s="16"/>
      <c r="S40" s="13"/>
    </row>
    <row r="41" spans="2:19" x14ac:dyDescent="0.3">
      <c r="B41" s="63" t="s">
        <v>1270</v>
      </c>
      <c r="D41" s="132" t="str">
        <f>'I H-Gas'!D41</f>
        <v>Aktenzeichen 10</v>
      </c>
      <c r="F41" s="142"/>
      <c r="G41" s="76"/>
      <c r="H41" s="81"/>
      <c r="L41" s="15"/>
      <c r="N41" s="13"/>
      <c r="O41" s="16"/>
      <c r="S41" s="13"/>
    </row>
    <row r="42" spans="2:19" x14ac:dyDescent="0.3">
      <c r="B42" s="63" t="s">
        <v>1271</v>
      </c>
      <c r="D42" s="132" t="str">
        <f>'I H-Gas'!D42</f>
        <v>Aktenzeichen 11</v>
      </c>
      <c r="F42" s="142"/>
      <c r="G42" s="76"/>
      <c r="H42" s="81"/>
      <c r="L42" s="15"/>
      <c r="N42" s="13"/>
      <c r="O42" s="16"/>
      <c r="S42" s="13"/>
    </row>
    <row r="43" spans="2:19" x14ac:dyDescent="0.3">
      <c r="B43" s="63" t="s">
        <v>1823</v>
      </c>
      <c r="D43" s="132" t="str">
        <f>'I H-Gas'!D43</f>
        <v>Aktenzeichen 12</v>
      </c>
      <c r="F43" s="142"/>
      <c r="G43" s="76"/>
      <c r="H43" s="81"/>
      <c r="L43" s="15"/>
      <c r="N43" s="13"/>
      <c r="O43" s="16"/>
      <c r="S43" s="13"/>
    </row>
    <row r="44" spans="2:19" x14ac:dyDescent="0.3">
      <c r="B44" s="63" t="s">
        <v>1824</v>
      </c>
      <c r="D44" s="132" t="str">
        <f>'I H-Gas'!D44</f>
        <v>Aktenzeichen 13</v>
      </c>
      <c r="F44" s="142"/>
      <c r="G44" s="76"/>
      <c r="H44" s="81"/>
      <c r="L44" s="15"/>
      <c r="N44" s="13"/>
      <c r="O44" s="16"/>
      <c r="S44" s="13"/>
    </row>
    <row r="45" spans="2:19" x14ac:dyDescent="0.3">
      <c r="B45" s="63" t="s">
        <v>1825</v>
      </c>
      <c r="D45" s="132" t="str">
        <f>'I H-Gas'!D45</f>
        <v>Aktenzeichen 14</v>
      </c>
      <c r="F45" s="142"/>
      <c r="G45" s="76"/>
      <c r="H45" s="81"/>
      <c r="L45" s="15"/>
      <c r="N45" s="13"/>
      <c r="O45" s="16"/>
      <c r="S45" s="13"/>
    </row>
    <row r="46" spans="2:19" x14ac:dyDescent="0.3">
      <c r="B46" s="63" t="s">
        <v>1826</v>
      </c>
      <c r="D46" s="132" t="str">
        <f>'I H-Gas'!D46</f>
        <v>Aktenzeichen 15</v>
      </c>
      <c r="F46" s="142"/>
      <c r="G46" s="76"/>
      <c r="H46" s="81"/>
      <c r="L46" s="15"/>
      <c r="N46" s="13"/>
      <c r="O46" s="16"/>
      <c r="S46" s="13"/>
    </row>
    <row r="47" spans="2:19" x14ac:dyDescent="0.3">
      <c r="B47" s="63" t="s">
        <v>1827</v>
      </c>
      <c r="D47" s="132" t="str">
        <f>'I H-Gas'!D47</f>
        <v>Aktenzeichen 16</v>
      </c>
      <c r="F47" s="142"/>
      <c r="G47" s="76"/>
      <c r="H47" s="81"/>
      <c r="L47" s="15"/>
      <c r="N47" s="13"/>
      <c r="O47" s="16"/>
      <c r="S47" s="13"/>
    </row>
    <row r="48" spans="2:19" x14ac:dyDescent="0.3">
      <c r="B48" s="63" t="s">
        <v>1828</v>
      </c>
      <c r="D48" s="132" t="str">
        <f>'I H-Gas'!D48</f>
        <v>Aktenzeichen 17</v>
      </c>
      <c r="F48" s="142"/>
      <c r="G48" s="76"/>
      <c r="H48" s="81"/>
      <c r="L48" s="15"/>
      <c r="N48" s="13"/>
      <c r="O48" s="16"/>
      <c r="S48" s="13"/>
    </row>
    <row r="49" spans="2:19" x14ac:dyDescent="0.3">
      <c r="B49" s="63" t="s">
        <v>1829</v>
      </c>
      <c r="D49" s="132" t="str">
        <f>'I H-Gas'!D49</f>
        <v>Aktenzeichen 18</v>
      </c>
      <c r="F49" s="142"/>
      <c r="G49" s="76"/>
      <c r="H49" s="81"/>
      <c r="L49" s="15"/>
      <c r="N49" s="13"/>
      <c r="O49" s="16"/>
      <c r="S49" s="13"/>
    </row>
    <row r="50" spans="2:19" x14ac:dyDescent="0.3">
      <c r="B50" s="63" t="s">
        <v>1830</v>
      </c>
      <c r="D50" s="132" t="str">
        <f>'I H-Gas'!D50</f>
        <v>Aktenzeichen 19</v>
      </c>
      <c r="F50" s="142"/>
      <c r="G50" s="76"/>
      <c r="H50" s="81"/>
      <c r="L50" s="15"/>
      <c r="N50" s="13"/>
      <c r="O50" s="16"/>
      <c r="S50" s="13"/>
    </row>
    <row r="51" spans="2:19" x14ac:dyDescent="0.3">
      <c r="B51" s="63" t="s">
        <v>1831</v>
      </c>
      <c r="D51" s="132" t="str">
        <f>'I H-Gas'!D51</f>
        <v>Aktenzeichen 20</v>
      </c>
      <c r="F51" s="142"/>
      <c r="G51" s="76"/>
      <c r="H51" s="81"/>
      <c r="L51" s="15"/>
      <c r="N51" s="13"/>
      <c r="O51" s="16"/>
      <c r="S51" s="13"/>
    </row>
    <row r="52" spans="2:19" x14ac:dyDescent="0.3">
      <c r="B52" s="63" t="s">
        <v>1832</v>
      </c>
      <c r="D52" s="132" t="str">
        <f>'I H-Gas'!D52</f>
        <v>Aktenzeichen 21</v>
      </c>
      <c r="F52" s="142"/>
      <c r="G52" s="76"/>
      <c r="H52" s="81"/>
      <c r="L52" s="15"/>
      <c r="N52" s="13"/>
      <c r="O52" s="16"/>
      <c r="S52" s="13"/>
    </row>
    <row r="53" spans="2:19" x14ac:dyDescent="0.3">
      <c r="B53" s="63" t="s">
        <v>1833</v>
      </c>
      <c r="D53" s="132" t="str">
        <f>'I H-Gas'!D53</f>
        <v>Aktenzeichen 22</v>
      </c>
      <c r="F53" s="142"/>
      <c r="G53" s="76"/>
      <c r="H53" s="81"/>
      <c r="L53" s="15"/>
      <c r="N53" s="13"/>
      <c r="O53" s="16"/>
      <c r="S53" s="13"/>
    </row>
    <row r="54" spans="2:19" x14ac:dyDescent="0.3">
      <c r="B54" s="63" t="s">
        <v>1834</v>
      </c>
      <c r="D54" s="132" t="str">
        <f>'I H-Gas'!D54</f>
        <v>Aktenzeichen 23</v>
      </c>
      <c r="F54" s="142"/>
      <c r="G54" s="76"/>
      <c r="H54" s="81"/>
      <c r="L54" s="15"/>
      <c r="N54" s="13"/>
      <c r="O54" s="16"/>
      <c r="S54" s="13"/>
    </row>
    <row r="55" spans="2:19" x14ac:dyDescent="0.3">
      <c r="B55" s="63" t="s">
        <v>1835</v>
      </c>
      <c r="D55" s="132" t="str">
        <f>'I H-Gas'!D55</f>
        <v>Aktenzeichen 24</v>
      </c>
      <c r="F55" s="142"/>
      <c r="G55" s="76"/>
      <c r="H55" s="81"/>
      <c r="L55" s="15"/>
      <c r="N55" s="13"/>
      <c r="O55" s="16"/>
      <c r="S55" s="13"/>
    </row>
    <row r="56" spans="2:19" x14ac:dyDescent="0.3">
      <c r="B56" s="63" t="s">
        <v>1836</v>
      </c>
      <c r="D56" s="132" t="str">
        <f>'I H-Gas'!D56</f>
        <v>Aktenzeichen 25</v>
      </c>
      <c r="F56" s="142"/>
      <c r="G56" s="76"/>
      <c r="H56" s="81"/>
      <c r="L56" s="15"/>
      <c r="N56" s="13"/>
      <c r="O56" s="16"/>
      <c r="S56" s="13"/>
    </row>
    <row r="57" spans="2:19" x14ac:dyDescent="0.3">
      <c r="B57" s="63" t="s">
        <v>1837</v>
      </c>
      <c r="D57" s="132" t="str">
        <f>'I H-Gas'!D57</f>
        <v>Aktenzeichen 26</v>
      </c>
      <c r="F57" s="142"/>
      <c r="G57" s="76"/>
      <c r="H57" s="81"/>
      <c r="L57" s="15"/>
      <c r="N57" s="13"/>
      <c r="O57" s="16"/>
      <c r="S57" s="13"/>
    </row>
    <row r="58" spans="2:19" x14ac:dyDescent="0.3">
      <c r="B58" s="63" t="s">
        <v>1838</v>
      </c>
      <c r="D58" s="132" t="str">
        <f>'I H-Gas'!D58</f>
        <v>Aktenzeichen 27</v>
      </c>
      <c r="F58" s="142"/>
      <c r="G58" s="76"/>
      <c r="H58" s="81"/>
      <c r="L58" s="15"/>
      <c r="N58" s="13"/>
      <c r="O58" s="16"/>
      <c r="S58" s="13"/>
    </row>
    <row r="59" spans="2:19" x14ac:dyDescent="0.3">
      <c r="B59" s="63" t="s">
        <v>1839</v>
      </c>
      <c r="D59" s="132" t="str">
        <f>'I H-Gas'!D59</f>
        <v>Aktenzeichen 28</v>
      </c>
      <c r="F59" s="142"/>
      <c r="G59" s="76"/>
      <c r="H59" s="81"/>
      <c r="L59" s="15"/>
      <c r="N59" s="13"/>
      <c r="O59" s="16"/>
      <c r="S59" s="13"/>
    </row>
    <row r="60" spans="2:19" x14ac:dyDescent="0.3">
      <c r="B60" s="63" t="s">
        <v>1840</v>
      </c>
      <c r="D60" s="132" t="str">
        <f>'I H-Gas'!D60</f>
        <v>Aktenzeichen 29</v>
      </c>
      <c r="F60" s="142"/>
      <c r="G60" s="76"/>
      <c r="H60" s="81"/>
      <c r="L60" s="15"/>
      <c r="N60" s="13"/>
      <c r="O60" s="16"/>
      <c r="S60" s="13"/>
    </row>
    <row r="61" spans="2:19" x14ac:dyDescent="0.3">
      <c r="B61" s="63" t="s">
        <v>1841</v>
      </c>
      <c r="D61" s="132" t="str">
        <f>'I H-Gas'!D61</f>
        <v>Aktenzeichen 30</v>
      </c>
      <c r="F61" s="142"/>
      <c r="G61" s="76"/>
      <c r="H61" s="81"/>
      <c r="L61" s="15"/>
      <c r="N61" s="13"/>
      <c r="O61" s="16"/>
      <c r="S61" s="13"/>
    </row>
    <row r="62" spans="2:19" x14ac:dyDescent="0.3">
      <c r="B62" s="13"/>
      <c r="F62" s="15"/>
      <c r="L62" s="15"/>
      <c r="N62" s="13"/>
      <c r="O62" s="16"/>
      <c r="S62" s="13"/>
    </row>
    <row r="63" spans="2:19" ht="25.5" x14ac:dyDescent="0.3">
      <c r="B63" s="26">
        <f>B8</f>
        <v>9</v>
      </c>
      <c r="C63" s="5"/>
      <c r="D63" s="4" t="str">
        <f>'I H-Gas'!D63</f>
        <v>Jahresarbeit</v>
      </c>
      <c r="E63" s="4"/>
      <c r="F63" s="4"/>
      <c r="G63" s="4"/>
      <c r="H63" s="6"/>
      <c r="I63" s="4"/>
      <c r="J63" s="4"/>
      <c r="K63" s="4"/>
      <c r="L63" s="21"/>
      <c r="M63" s="4"/>
      <c r="N63" s="22"/>
      <c r="O63" s="4"/>
      <c r="P63" s="22"/>
      <c r="Q63" s="21"/>
      <c r="R63" s="40"/>
      <c r="S63" s="13"/>
    </row>
    <row r="64" spans="2:19" x14ac:dyDescent="0.3">
      <c r="F64" s="15"/>
      <c r="S64" s="13"/>
    </row>
    <row r="65" spans="2:19" x14ac:dyDescent="0.3">
      <c r="B65" s="62" t="s">
        <v>880</v>
      </c>
      <c r="D65" s="24" t="str">
        <f>'I H-Gas'!D65</f>
        <v>Jahresarbeit - Einspeisung</v>
      </c>
      <c r="F65" s="15"/>
      <c r="S65" s="13"/>
    </row>
    <row r="66" spans="2:19" x14ac:dyDescent="0.3">
      <c r="D66" s="132"/>
      <c r="F66" s="82"/>
      <c r="G66" s="60"/>
      <c r="H66" s="82"/>
      <c r="I66" s="60"/>
      <c r="J66" s="60"/>
      <c r="K66" s="76"/>
      <c r="L66" s="83"/>
      <c r="S66" s="13"/>
    </row>
    <row r="67" spans="2:19" x14ac:dyDescent="0.3">
      <c r="B67" s="63" t="s">
        <v>881</v>
      </c>
      <c r="D67" s="132" t="str">
        <f>'I H-Gas'!D67</f>
        <v>Eingespeiste Jahresarbeit im Bezugsjahr</v>
      </c>
      <c r="F67" s="147"/>
      <c r="G67" s="104"/>
      <c r="H67" s="81" t="s">
        <v>31</v>
      </c>
      <c r="I67" s="104"/>
      <c r="J67" s="147"/>
      <c r="K67" s="103"/>
      <c r="L67" s="81" t="s">
        <v>32</v>
      </c>
      <c r="S67" s="13"/>
    </row>
    <row r="68" spans="2:19" ht="16.5" customHeight="1" x14ac:dyDescent="0.3">
      <c r="B68" s="63" t="s">
        <v>882</v>
      </c>
      <c r="D68" s="132" t="str">
        <f>'I H-Gas'!D68</f>
        <v>davon eingespeiste Jahresarbeit aus Biogasanlagen im Bezugsjahr</v>
      </c>
      <c r="F68" s="148"/>
      <c r="G68" s="104"/>
      <c r="H68" s="81" t="s">
        <v>31</v>
      </c>
      <c r="I68" s="104"/>
      <c r="J68" s="148"/>
      <c r="K68" s="103"/>
      <c r="L68" s="81" t="s">
        <v>32</v>
      </c>
      <c r="S68" s="13"/>
    </row>
    <row r="69" spans="2:19" ht="33" x14ac:dyDescent="0.3">
      <c r="B69" s="63" t="s">
        <v>883</v>
      </c>
      <c r="D69" s="134" t="str">
        <f>'I H-Gas'!D69</f>
        <v>davon eingespeiste Jahresarbeit aufgrund von Investitionsmaßnahmen gemäß § 23 ARegV (die über den 31.12.2017 hinausgehen) im Bezugsjahr</v>
      </c>
      <c r="F69" s="148"/>
      <c r="G69" s="104"/>
      <c r="H69" s="81" t="s">
        <v>31</v>
      </c>
      <c r="I69" s="104"/>
      <c r="J69" s="148"/>
      <c r="K69" s="103"/>
      <c r="L69" s="81" t="s">
        <v>32</v>
      </c>
      <c r="S69" s="13"/>
    </row>
    <row r="70" spans="2:19" x14ac:dyDescent="0.3">
      <c r="D70" s="132"/>
      <c r="F70" s="84"/>
      <c r="G70" s="87"/>
      <c r="H70" s="81"/>
      <c r="I70" s="87"/>
      <c r="J70" s="84"/>
      <c r="K70" s="103"/>
      <c r="L70" s="81"/>
      <c r="S70" s="13"/>
    </row>
    <row r="71" spans="2:19" x14ac:dyDescent="0.3">
      <c r="B71" s="63" t="s">
        <v>884</v>
      </c>
      <c r="D71" s="135" t="str">
        <f>'I H-Gas'!D71</f>
        <v>Eingespeiste Jahresarbeit für das in 2014 abgeschlossene Geschäftsjahr</v>
      </c>
      <c r="F71" s="147"/>
      <c r="G71" s="87"/>
      <c r="H71" s="81" t="s">
        <v>31</v>
      </c>
      <c r="I71" s="87"/>
      <c r="J71" s="147"/>
      <c r="K71" s="103"/>
      <c r="L71" s="81" t="s">
        <v>32</v>
      </c>
      <c r="S71" s="13"/>
    </row>
    <row r="72" spans="2:19" ht="33" x14ac:dyDescent="0.3">
      <c r="B72" s="63" t="s">
        <v>885</v>
      </c>
      <c r="D72" s="134" t="str">
        <f>'I H-Gas'!D72</f>
        <v>davon eingespeiste Jahresarbeit aufgrund von Investitionsmaßnahmen gemäß § 23 ARegV (die über den 31.12.2017 hinausgehen) für das in 2014 abgeschlossene Geschäftsjahr</v>
      </c>
      <c r="F72" s="148"/>
      <c r="G72" s="87"/>
      <c r="H72" s="81" t="s">
        <v>31</v>
      </c>
      <c r="I72" s="87"/>
      <c r="J72" s="148"/>
      <c r="K72" s="103"/>
      <c r="L72" s="81" t="s">
        <v>32</v>
      </c>
      <c r="S72" s="13"/>
    </row>
    <row r="73" spans="2:19" s="15" customFormat="1" x14ac:dyDescent="0.3">
      <c r="B73" s="105"/>
      <c r="D73" s="136"/>
      <c r="F73" s="84"/>
      <c r="G73" s="87"/>
      <c r="H73" s="81"/>
      <c r="I73" s="87"/>
      <c r="J73" s="84"/>
      <c r="K73" s="83"/>
      <c r="L73" s="81"/>
      <c r="N73" s="16"/>
      <c r="R73" s="37"/>
    </row>
    <row r="74" spans="2:19" x14ac:dyDescent="0.3">
      <c r="B74" s="63" t="s">
        <v>886</v>
      </c>
      <c r="D74" s="135" t="str">
        <f>'I H-Gas'!D74</f>
        <v>Eingespeiste Jahresarbeit für das in 2013 abgeschlossene Geschäftsjahr</v>
      </c>
      <c r="F74" s="147"/>
      <c r="G74" s="104"/>
      <c r="H74" s="81" t="s">
        <v>31</v>
      </c>
      <c r="I74" s="104"/>
      <c r="J74" s="147"/>
      <c r="K74" s="103"/>
      <c r="L74" s="81" t="s">
        <v>32</v>
      </c>
      <c r="S74" s="13"/>
    </row>
    <row r="75" spans="2:19" ht="33" x14ac:dyDescent="0.3">
      <c r="B75" s="63" t="s">
        <v>887</v>
      </c>
      <c r="D75" s="134" t="str">
        <f>'I H-Gas'!D75</f>
        <v>davon eingespeiste Jahresarbeit aufgrund von Investitionsmaßnahmen gemäß § 23 ARegV (die über den 31.12.2017 hinausgehen) für das in 2013 abgeschlossene Geschäftsjahr</v>
      </c>
      <c r="F75" s="148"/>
      <c r="G75" s="104"/>
      <c r="H75" s="81" t="s">
        <v>31</v>
      </c>
      <c r="I75" s="104"/>
      <c r="J75" s="148"/>
      <c r="K75" s="103"/>
      <c r="L75" s="81" t="s">
        <v>32</v>
      </c>
      <c r="S75" s="13"/>
    </row>
    <row r="76" spans="2:19" s="15" customFormat="1" x14ac:dyDescent="0.3">
      <c r="B76" s="105"/>
      <c r="D76" s="136"/>
      <c r="F76" s="84"/>
      <c r="G76" s="87"/>
      <c r="H76" s="81"/>
      <c r="I76" s="87"/>
      <c r="J76" s="84"/>
      <c r="K76" s="83"/>
      <c r="L76" s="81"/>
      <c r="N76" s="16"/>
      <c r="R76" s="37"/>
    </row>
    <row r="77" spans="2:19" x14ac:dyDescent="0.3">
      <c r="B77" s="63" t="s">
        <v>1303</v>
      </c>
      <c r="D77" s="135" t="str">
        <f>'I H-Gas'!D77</f>
        <v>Eingespeiste Jahresarbeit für das in 2012 abgeschlossene Geschäftsjahr</v>
      </c>
      <c r="F77" s="147"/>
      <c r="G77" s="104"/>
      <c r="H77" s="81" t="s">
        <v>31</v>
      </c>
      <c r="I77" s="104"/>
      <c r="J77" s="147"/>
      <c r="K77" s="103"/>
      <c r="L77" s="81" t="s">
        <v>32</v>
      </c>
      <c r="S77" s="13"/>
    </row>
    <row r="78" spans="2:19" ht="33" x14ac:dyDescent="0.3">
      <c r="B78" s="63" t="s">
        <v>1321</v>
      </c>
      <c r="D78" s="134" t="str">
        <f>'I H-Gas'!D78</f>
        <v>davon eingespeiste Jahresarbeit aufgrund von Investitionsmaßnahmen gemäß § 23 ARegV (die über den 31.12.2017 hinausgehen) für das in 2012 abgeschlossene Geschäftsjahr</v>
      </c>
      <c r="F78" s="148"/>
      <c r="G78" s="104"/>
      <c r="H78" s="81" t="s">
        <v>31</v>
      </c>
      <c r="I78" s="104"/>
      <c r="J78" s="148"/>
      <c r="K78" s="103"/>
      <c r="L78" s="81" t="s">
        <v>32</v>
      </c>
      <c r="S78" s="13"/>
    </row>
    <row r="79" spans="2:19" s="15" customFormat="1" x14ac:dyDescent="0.3">
      <c r="B79" s="105"/>
      <c r="D79" s="136"/>
      <c r="F79" s="84"/>
      <c r="G79" s="87"/>
      <c r="H79" s="81"/>
      <c r="I79" s="87"/>
      <c r="J79" s="84"/>
      <c r="K79" s="83"/>
      <c r="L79" s="81"/>
      <c r="N79" s="16"/>
      <c r="R79" s="37"/>
    </row>
    <row r="80" spans="2:19" x14ac:dyDescent="0.3">
      <c r="B80" s="63" t="s">
        <v>1322</v>
      </c>
      <c r="D80" s="135" t="str">
        <f>'I H-Gas'!D80</f>
        <v>Eingespeiste Jahresarbeit für das in 2011 abgeschlossene Geschäftsjahr</v>
      </c>
      <c r="F80" s="147"/>
      <c r="G80" s="104"/>
      <c r="H80" s="81" t="s">
        <v>31</v>
      </c>
      <c r="I80" s="104"/>
      <c r="J80" s="147"/>
      <c r="K80" s="103"/>
      <c r="L80" s="81" t="s">
        <v>32</v>
      </c>
      <c r="S80" s="13"/>
    </row>
    <row r="81" spans="2:19" ht="33" x14ac:dyDescent="0.3">
      <c r="B81" s="63" t="s">
        <v>1323</v>
      </c>
      <c r="D81" s="134" t="str">
        <f>'I H-Gas'!D81</f>
        <v>davon eingespeiste Jahresarbeit aufgrund von Investitionsmaßnahmen gemäß § 23 ARegV (die über den 31.12.2017 hinausgehen) für das in 2011 abgeschlossene Geschäftsjahr</v>
      </c>
      <c r="F81" s="148"/>
      <c r="G81" s="104"/>
      <c r="H81" s="81" t="s">
        <v>31</v>
      </c>
      <c r="I81" s="104"/>
      <c r="J81" s="148"/>
      <c r="K81" s="103"/>
      <c r="L81" s="81" t="s">
        <v>32</v>
      </c>
      <c r="S81" s="13"/>
    </row>
    <row r="82" spans="2:19" s="15" customFormat="1" x14ac:dyDescent="0.3">
      <c r="B82" s="105"/>
      <c r="D82" s="136"/>
      <c r="F82" s="84"/>
      <c r="G82" s="87"/>
      <c r="H82" s="81"/>
      <c r="I82" s="87"/>
      <c r="J82" s="84"/>
      <c r="K82" s="83"/>
      <c r="L82" s="81"/>
      <c r="N82" s="16"/>
      <c r="R82" s="37"/>
    </row>
    <row r="83" spans="2:19" x14ac:dyDescent="0.3">
      <c r="B83" s="63" t="s">
        <v>1324</v>
      </c>
      <c r="D83" s="135" t="str">
        <f>'I H-Gas'!D83</f>
        <v>Eingespeiste Jahresarbeit für das in 2010 abgeschlossene Geschäftsjahr</v>
      </c>
      <c r="F83" s="147"/>
      <c r="G83" s="104"/>
      <c r="H83" s="81" t="s">
        <v>31</v>
      </c>
      <c r="I83" s="104"/>
      <c r="J83" s="147"/>
      <c r="K83" s="103"/>
      <c r="L83" s="81" t="s">
        <v>32</v>
      </c>
      <c r="S83" s="13"/>
    </row>
    <row r="84" spans="2:19" ht="33" x14ac:dyDescent="0.3">
      <c r="B84" s="63" t="s">
        <v>1325</v>
      </c>
      <c r="D84" s="134" t="str">
        <f>'I H-Gas'!D84</f>
        <v>davon eingespeiste Jahresarbeit aufgrund von Investitionsmaßnahmen gemäß § 23 ARegV (die über den 31.12.2017 hinausgehen) für das in 2010 abgeschlossene Geschäftsjahr</v>
      </c>
      <c r="F84" s="148"/>
      <c r="G84" s="104"/>
      <c r="H84" s="81" t="s">
        <v>31</v>
      </c>
      <c r="I84" s="104"/>
      <c r="J84" s="148"/>
      <c r="K84" s="103"/>
      <c r="L84" s="81" t="s">
        <v>32</v>
      </c>
      <c r="S84" s="13"/>
    </row>
    <row r="85" spans="2:19" x14ac:dyDescent="0.3">
      <c r="F85" s="95"/>
      <c r="G85" s="104"/>
      <c r="H85" s="83"/>
      <c r="I85" s="104"/>
      <c r="J85" s="95"/>
      <c r="K85" s="103"/>
      <c r="L85" s="83"/>
      <c r="S85" s="13"/>
    </row>
    <row r="86" spans="2:19" x14ac:dyDescent="0.3">
      <c r="B86" s="62" t="s">
        <v>888</v>
      </c>
      <c r="D86" s="137" t="str">
        <f>'I H-Gas'!D86</f>
        <v>Jahresarbeit - Ausspeisung</v>
      </c>
      <c r="F86" s="95"/>
      <c r="G86" s="104"/>
      <c r="H86" s="83"/>
      <c r="I86" s="104"/>
      <c r="J86" s="95"/>
      <c r="K86" s="103"/>
      <c r="L86" s="83"/>
      <c r="S86" s="13"/>
    </row>
    <row r="87" spans="2:19" x14ac:dyDescent="0.3">
      <c r="D87" s="132"/>
      <c r="F87" s="95"/>
      <c r="G87" s="104"/>
      <c r="H87" s="83"/>
      <c r="I87" s="104"/>
      <c r="J87" s="95"/>
      <c r="K87" s="103"/>
      <c r="L87" s="83"/>
      <c r="S87" s="13"/>
    </row>
    <row r="88" spans="2:19" x14ac:dyDescent="0.3">
      <c r="B88" s="63" t="s">
        <v>889</v>
      </c>
      <c r="D88" s="135" t="str">
        <f>'I H-Gas'!D88</f>
        <v>Ausgespeiste Jahresarbeit im Bezugsjahr</v>
      </c>
      <c r="F88" s="147"/>
      <c r="G88" s="87"/>
      <c r="H88" s="83" t="s">
        <v>31</v>
      </c>
      <c r="I88" s="87"/>
      <c r="J88" s="147"/>
      <c r="K88" s="103"/>
      <c r="L88" s="83" t="s">
        <v>32</v>
      </c>
      <c r="S88" s="13"/>
    </row>
    <row r="89" spans="2:19" ht="33" x14ac:dyDescent="0.3">
      <c r="B89" s="63" t="s">
        <v>890</v>
      </c>
      <c r="D89" s="134" t="str">
        <f>'I H-Gas'!D89</f>
        <v>davon ausgespeiste Jahresarbeit aufgrund von Investitionsmaßnahmen gemäß § 23 ARegV (die über den 31.12.2017 hinausgehen) im Bezugsjahr</v>
      </c>
      <c r="F89" s="148"/>
      <c r="G89" s="87"/>
      <c r="H89" s="83" t="s">
        <v>31</v>
      </c>
      <c r="I89" s="87"/>
      <c r="J89" s="148"/>
      <c r="K89" s="103"/>
      <c r="L89" s="83" t="s">
        <v>32</v>
      </c>
      <c r="S89" s="13"/>
    </row>
    <row r="90" spans="2:19" s="15" customFormat="1" x14ac:dyDescent="0.3">
      <c r="B90" s="105"/>
      <c r="D90" s="16"/>
      <c r="F90" s="102"/>
      <c r="G90" s="87"/>
      <c r="H90" s="83"/>
      <c r="I90" s="87"/>
      <c r="J90" s="102"/>
      <c r="K90" s="83"/>
      <c r="L90" s="83"/>
      <c r="N90" s="16"/>
      <c r="R90" s="37"/>
    </row>
    <row r="91" spans="2:19" x14ac:dyDescent="0.3">
      <c r="B91" s="63" t="s">
        <v>891</v>
      </c>
      <c r="D91" s="135" t="str">
        <f>'I H-Gas'!D91</f>
        <v>Ausgespeiste Jahresarbeit für das in 2014 abgeschlossene Geschäftsjahr</v>
      </c>
      <c r="F91" s="147"/>
      <c r="G91" s="104"/>
      <c r="H91" s="81" t="s">
        <v>31</v>
      </c>
      <c r="I91" s="104"/>
      <c r="J91" s="147"/>
      <c r="K91" s="103"/>
      <c r="L91" s="83" t="s">
        <v>32</v>
      </c>
      <c r="S91" s="13"/>
    </row>
    <row r="92" spans="2:19" ht="33" x14ac:dyDescent="0.3">
      <c r="B92" s="63" t="s">
        <v>892</v>
      </c>
      <c r="D92" s="134" t="str">
        <f>'I H-Gas'!D92</f>
        <v>davon ausgespeiste Jahresarbeit aufgrund von Investitionsmaßnahmen gemäß § 23 ARegV (die über den 31.12.2017 hinausgehen) für das in 2014 abgeschlossene Geschäftsjahr</v>
      </c>
      <c r="F92" s="148"/>
      <c r="G92" s="104"/>
      <c r="H92" s="83" t="s">
        <v>31</v>
      </c>
      <c r="I92" s="104"/>
      <c r="J92" s="148"/>
      <c r="K92" s="103"/>
      <c r="L92" s="83" t="s">
        <v>32</v>
      </c>
      <c r="S92" s="13"/>
    </row>
    <row r="93" spans="2:19" s="15" customFormat="1" x14ac:dyDescent="0.3">
      <c r="B93" s="105"/>
      <c r="D93" s="16"/>
      <c r="F93" s="102"/>
      <c r="G93" s="87"/>
      <c r="H93" s="83"/>
      <c r="I93" s="87"/>
      <c r="J93" s="102"/>
      <c r="K93" s="83"/>
      <c r="L93" s="83"/>
      <c r="N93" s="16"/>
      <c r="R93" s="37"/>
    </row>
    <row r="94" spans="2:19" x14ac:dyDescent="0.3">
      <c r="B94" s="63" t="s">
        <v>893</v>
      </c>
      <c r="D94" s="135" t="str">
        <f>'I H-Gas'!D94</f>
        <v>Ausgespeiste Jahresarbeit für das in 2013 abgeschlossene Geschäftsjahr</v>
      </c>
      <c r="F94" s="147"/>
      <c r="G94" s="104"/>
      <c r="H94" s="81" t="s">
        <v>31</v>
      </c>
      <c r="I94" s="104"/>
      <c r="J94" s="147"/>
      <c r="K94" s="103"/>
      <c r="L94" s="83" t="s">
        <v>32</v>
      </c>
      <c r="S94" s="13"/>
    </row>
    <row r="95" spans="2:19" ht="33" x14ac:dyDescent="0.3">
      <c r="B95" s="63" t="s">
        <v>894</v>
      </c>
      <c r="D95" s="134" t="str">
        <f>'I H-Gas'!D95</f>
        <v>davon ausgespeiste Jahresarbeit aufgrund von Investitionsmaßnahmen gemäß § 23 ARegV (die über den 31.12.2017 hinausgehen) für das in 2013 abgeschlossene Geschäftsjahr</v>
      </c>
      <c r="F95" s="148"/>
      <c r="G95" s="104"/>
      <c r="H95" s="83" t="s">
        <v>31</v>
      </c>
      <c r="I95" s="104"/>
      <c r="J95" s="148"/>
      <c r="K95" s="103"/>
      <c r="L95" s="83" t="s">
        <v>32</v>
      </c>
      <c r="S95" s="13"/>
    </row>
    <row r="96" spans="2:19" s="15" customFormat="1" x14ac:dyDescent="0.3">
      <c r="B96" s="105"/>
      <c r="D96" s="16"/>
      <c r="F96" s="102"/>
      <c r="G96" s="87"/>
      <c r="H96" s="83"/>
      <c r="I96" s="87"/>
      <c r="J96" s="102"/>
      <c r="K96" s="83"/>
      <c r="L96" s="83"/>
      <c r="N96" s="16"/>
      <c r="R96" s="37"/>
    </row>
    <row r="97" spans="2:19" x14ac:dyDescent="0.3">
      <c r="B97" s="63" t="s">
        <v>1304</v>
      </c>
      <c r="D97" s="135" t="str">
        <f>'I H-Gas'!D97</f>
        <v>Ausgespeiste Jahresarbeit für das in 2012 abgeschlossene Geschäftsjahr</v>
      </c>
      <c r="F97" s="147"/>
      <c r="G97" s="104"/>
      <c r="H97" s="81" t="s">
        <v>31</v>
      </c>
      <c r="I97" s="104"/>
      <c r="J97" s="147"/>
      <c r="K97" s="103"/>
      <c r="L97" s="83" t="s">
        <v>32</v>
      </c>
      <c r="S97" s="13"/>
    </row>
    <row r="98" spans="2:19" ht="33" x14ac:dyDescent="0.3">
      <c r="B98" s="63" t="s">
        <v>1326</v>
      </c>
      <c r="D98" s="134" t="str">
        <f>'I H-Gas'!D98</f>
        <v>davon ausgespeiste Jahresarbeit aufgrund von Investitionsmaßnahmen gemäß § 23 ARegV (die über den 31.12.2017 hinausgehen) für das in 2012 abgeschlossene Geschäftsjahr</v>
      </c>
      <c r="F98" s="148"/>
      <c r="G98" s="104"/>
      <c r="H98" s="83" t="s">
        <v>31</v>
      </c>
      <c r="I98" s="104"/>
      <c r="J98" s="148"/>
      <c r="K98" s="103"/>
      <c r="L98" s="83" t="s">
        <v>32</v>
      </c>
      <c r="S98" s="13"/>
    </row>
    <row r="99" spans="2:19" s="15" customFormat="1" ht="17.25" customHeight="1" x14ac:dyDescent="0.3">
      <c r="B99" s="105"/>
      <c r="D99" s="16"/>
      <c r="F99" s="102"/>
      <c r="G99" s="87"/>
      <c r="H99" s="83"/>
      <c r="I99" s="87"/>
      <c r="J99" s="102"/>
      <c r="K99" s="83"/>
      <c r="L99" s="83"/>
      <c r="N99" s="16"/>
      <c r="R99" s="37"/>
    </row>
    <row r="100" spans="2:19" x14ac:dyDescent="0.3">
      <c r="B100" s="63" t="s">
        <v>1327</v>
      </c>
      <c r="D100" s="135" t="str">
        <f>'I H-Gas'!D100</f>
        <v>Ausgespeiste Jahresarbeit für das in 2011 abgeschlossene Geschäftsjahr</v>
      </c>
      <c r="F100" s="147"/>
      <c r="G100" s="104"/>
      <c r="H100" s="81" t="s">
        <v>31</v>
      </c>
      <c r="I100" s="104"/>
      <c r="J100" s="147"/>
      <c r="K100" s="103"/>
      <c r="L100" s="83" t="s">
        <v>32</v>
      </c>
      <c r="S100" s="13"/>
    </row>
    <row r="101" spans="2:19" ht="33" x14ac:dyDescent="0.3">
      <c r="B101" s="63" t="s">
        <v>1328</v>
      </c>
      <c r="D101" s="134" t="str">
        <f>'I H-Gas'!D101</f>
        <v>davon ausgespeiste Jahresarbeit aufgrund von Investitionsmaßnahmen gemäß § 23 ARegV (die über den 31.12.2017 hinausgehen) für das in 2011 abgeschlossene Geschäftsjahr</v>
      </c>
      <c r="F101" s="148"/>
      <c r="G101" s="104"/>
      <c r="H101" s="83" t="s">
        <v>31</v>
      </c>
      <c r="I101" s="104"/>
      <c r="J101" s="148"/>
      <c r="K101" s="103"/>
      <c r="L101" s="83" t="s">
        <v>32</v>
      </c>
      <c r="S101" s="13"/>
    </row>
    <row r="102" spans="2:19" s="15" customFormat="1" x14ac:dyDescent="0.3">
      <c r="B102" s="105"/>
      <c r="D102" s="16"/>
      <c r="F102" s="102"/>
      <c r="G102" s="87"/>
      <c r="H102" s="83"/>
      <c r="I102" s="87"/>
      <c r="J102" s="102"/>
      <c r="K102" s="83"/>
      <c r="L102" s="83"/>
      <c r="N102" s="16"/>
      <c r="R102" s="37"/>
    </row>
    <row r="103" spans="2:19" x14ac:dyDescent="0.3">
      <c r="B103" s="63" t="s">
        <v>1329</v>
      </c>
      <c r="D103" s="135" t="str">
        <f>'I H-Gas'!D103</f>
        <v>Ausgespeiste Jahresarbeit für das in 2010 abgeschlossene Geschäftsjahr</v>
      </c>
      <c r="F103" s="147"/>
      <c r="G103" s="104"/>
      <c r="H103" s="81" t="s">
        <v>31</v>
      </c>
      <c r="I103" s="104"/>
      <c r="J103" s="147"/>
      <c r="K103" s="103"/>
      <c r="L103" s="83" t="s">
        <v>32</v>
      </c>
      <c r="S103" s="13"/>
    </row>
    <row r="104" spans="2:19" ht="33" x14ac:dyDescent="0.3">
      <c r="B104" s="63" t="s">
        <v>1330</v>
      </c>
      <c r="D104" s="134" t="str">
        <f>'I H-Gas'!D104</f>
        <v>davon ausgespeiste Jahresarbeit aufgrund von Investitionsmaßnahmen gemäß § 23 ARegV (die über den 31.12.2017 hinausgehen) für das in 2010 abgeschlossene Geschäftsjahr</v>
      </c>
      <c r="F104" s="148"/>
      <c r="G104" s="104"/>
      <c r="H104" s="83" t="s">
        <v>31</v>
      </c>
      <c r="I104" s="104"/>
      <c r="J104" s="148"/>
      <c r="K104" s="103"/>
      <c r="L104" s="83" t="s">
        <v>32</v>
      </c>
      <c r="S104" s="13"/>
    </row>
    <row r="105" spans="2:19" x14ac:dyDescent="0.3">
      <c r="F105" s="33"/>
      <c r="G105" s="33"/>
      <c r="H105" s="37"/>
      <c r="I105" s="33"/>
      <c r="J105" s="33"/>
      <c r="K105" s="33"/>
      <c r="L105" s="38"/>
      <c r="S105" s="13"/>
    </row>
    <row r="106" spans="2:19" ht="25.5" x14ac:dyDescent="0.3">
      <c r="B106" s="26">
        <f>B9</f>
        <v>10</v>
      </c>
      <c r="C106" s="5"/>
      <c r="D106" s="4" t="str">
        <f>'I H-Gas'!D106</f>
        <v>Jahreshöchstlast</v>
      </c>
      <c r="E106" s="4"/>
      <c r="F106" s="4"/>
      <c r="G106" s="4"/>
      <c r="H106" s="6"/>
      <c r="I106" s="4"/>
      <c r="J106" s="4"/>
      <c r="K106" s="4"/>
      <c r="L106" s="21"/>
      <c r="M106" s="4"/>
      <c r="N106" s="22"/>
      <c r="O106" s="4"/>
      <c r="P106" s="22"/>
      <c r="Q106" s="21"/>
      <c r="R106" s="40"/>
      <c r="S106" s="13"/>
    </row>
    <row r="108" spans="2:19" x14ac:dyDescent="0.3">
      <c r="B108" s="62" t="s">
        <v>895</v>
      </c>
      <c r="D108" s="137" t="str">
        <f>'I H-Gas'!D108</f>
        <v>Jahreshöchstlast - Einspeisung</v>
      </c>
      <c r="N108" s="13"/>
      <c r="Q108" s="13"/>
      <c r="R108" s="13"/>
      <c r="S108" s="13"/>
    </row>
    <row r="109" spans="2:19" x14ac:dyDescent="0.3">
      <c r="D109" s="132"/>
      <c r="F109" s="76"/>
      <c r="G109" s="76"/>
      <c r="H109" s="80"/>
      <c r="I109" s="76"/>
      <c r="J109" s="76"/>
      <c r="K109" s="76"/>
      <c r="L109" s="83"/>
      <c r="N109" s="13"/>
      <c r="Q109" s="13"/>
      <c r="R109" s="13"/>
      <c r="S109" s="13"/>
    </row>
    <row r="110" spans="2:19" x14ac:dyDescent="0.3">
      <c r="B110" s="63" t="s">
        <v>896</v>
      </c>
      <c r="D110" s="132" t="str">
        <f>'I H-Gas'!D110</f>
        <v>Zeitgleiche Jahreshöchstlast aller Einspeisungen im Bezugsjahr</v>
      </c>
      <c r="F110" s="147"/>
      <c r="G110" s="83"/>
      <c r="H110" s="81" t="s">
        <v>48</v>
      </c>
      <c r="I110" s="83"/>
      <c r="J110" s="149"/>
      <c r="K110" s="103"/>
      <c r="L110" s="81" t="s">
        <v>1202</v>
      </c>
      <c r="N110" s="13"/>
      <c r="Q110" s="13"/>
      <c r="R110" s="13"/>
      <c r="S110" s="13"/>
    </row>
    <row r="111" spans="2:19" x14ac:dyDescent="0.3">
      <c r="B111" s="63" t="s">
        <v>897</v>
      </c>
      <c r="D111" s="132" t="str">
        <f>'I H-Gas'!D111</f>
        <v>Datum der zeitgleichen Jahreshöchstlast aller Einspeisungen im Bezugsjahr</v>
      </c>
      <c r="F111" s="141"/>
      <c r="G111" s="83"/>
      <c r="H111" s="81"/>
      <c r="I111" s="83"/>
      <c r="J111" s="101"/>
      <c r="K111" s="103"/>
      <c r="L111" s="81"/>
      <c r="N111" s="13"/>
      <c r="Q111" s="13"/>
      <c r="R111" s="13"/>
      <c r="S111" s="13"/>
    </row>
    <row r="112" spans="2:19" x14ac:dyDescent="0.3">
      <c r="B112" s="63" t="s">
        <v>898</v>
      </c>
      <c r="D112" s="132" t="str">
        <f>'I H-Gas'!D112</f>
        <v>Einspeiselast Biogas zum Zeitpunkt der zeitgleichen Jahreshöchstlast aller Einspeisungen im Bezugsjahr</v>
      </c>
      <c r="F112" s="148"/>
      <c r="G112" s="83"/>
      <c r="H112" s="81" t="s">
        <v>48</v>
      </c>
      <c r="I112" s="83"/>
      <c r="J112" s="149"/>
      <c r="K112" s="103"/>
      <c r="L112" s="81" t="s">
        <v>1202</v>
      </c>
      <c r="N112" s="13"/>
      <c r="Q112" s="13"/>
      <c r="R112" s="13"/>
      <c r="S112" s="13"/>
    </row>
    <row r="113" spans="2:19" ht="33" x14ac:dyDescent="0.3">
      <c r="B113" s="63" t="s">
        <v>899</v>
      </c>
      <c r="D113" s="134" t="str">
        <f>'I H-Gas'!D113</f>
        <v>Einspeiselast aufgrund von Investitionsmaßnahmen gemäß § 23 ARegV (die über den 31.12.2017 hinausgehen) zum Zeitpunkt der zeitgleichen Jahreshöchstlast aller Einspeisungen im Bezugsjahr</v>
      </c>
      <c r="F113" s="148"/>
      <c r="G113" s="83"/>
      <c r="H113" s="81" t="s">
        <v>48</v>
      </c>
      <c r="I113" s="83"/>
      <c r="J113" s="149"/>
      <c r="K113" s="103"/>
      <c r="L113" s="81" t="s">
        <v>1202</v>
      </c>
      <c r="N113" s="13"/>
      <c r="Q113" s="13"/>
      <c r="R113" s="13"/>
      <c r="S113" s="13"/>
    </row>
    <row r="114" spans="2:19" s="15" customFormat="1" x14ac:dyDescent="0.3">
      <c r="B114" s="106"/>
      <c r="D114" s="16"/>
      <c r="F114" s="107"/>
      <c r="G114" s="83"/>
      <c r="H114" s="81"/>
      <c r="I114" s="83"/>
      <c r="J114" s="107"/>
      <c r="K114" s="83"/>
      <c r="L114" s="81"/>
    </row>
    <row r="115" spans="2:19" x14ac:dyDescent="0.3">
      <c r="B115" s="63" t="s">
        <v>900</v>
      </c>
      <c r="D115" s="132" t="str">
        <f>'I H-Gas'!D115</f>
        <v>Zeitgleiche Jahreshöchstlast aller Einspeisungen für das in 2014 abgeschlossene Geschäftsjahr</v>
      </c>
      <c r="F115" s="147"/>
      <c r="G115" s="83"/>
      <c r="H115" s="81" t="s">
        <v>48</v>
      </c>
      <c r="I115" s="83"/>
      <c r="J115" s="149"/>
      <c r="K115" s="103"/>
      <c r="L115" s="81" t="s">
        <v>1202</v>
      </c>
      <c r="N115" s="13"/>
      <c r="Q115" s="13"/>
      <c r="R115" s="13"/>
      <c r="S115" s="13"/>
    </row>
    <row r="116" spans="2:19" ht="49.5" x14ac:dyDescent="0.3">
      <c r="B116" s="63" t="s">
        <v>901</v>
      </c>
      <c r="D116" s="134" t="str">
        <f>'I H-Gas'!D116</f>
        <v>Einspeiselast aufgrund von Investitionsmaßnahmen gemäß § 23 ARegV (die über den 31.12.2017 hinausgehen) zum Zeitpunkt der zeitgleichen Jahreshöchstlast aller Einspeisungen für das in 2014 abgeschlossene Geschäftsjahr</v>
      </c>
      <c r="F116" s="148"/>
      <c r="G116" s="83"/>
      <c r="H116" s="81" t="s">
        <v>48</v>
      </c>
      <c r="I116" s="83"/>
      <c r="J116" s="148"/>
      <c r="K116" s="103"/>
      <c r="L116" s="81" t="s">
        <v>1202</v>
      </c>
      <c r="N116" s="13"/>
      <c r="Q116" s="13"/>
      <c r="R116" s="13"/>
      <c r="S116" s="13"/>
    </row>
    <row r="117" spans="2:19" s="15" customFormat="1" x14ac:dyDescent="0.3">
      <c r="B117" s="105"/>
      <c r="D117" s="16"/>
      <c r="F117" s="102"/>
      <c r="G117" s="83"/>
      <c r="H117" s="81"/>
      <c r="I117" s="83"/>
      <c r="J117" s="102"/>
      <c r="K117" s="83"/>
      <c r="L117" s="81"/>
    </row>
    <row r="118" spans="2:19" x14ac:dyDescent="0.3">
      <c r="B118" s="63" t="s">
        <v>902</v>
      </c>
      <c r="D118" s="132" t="str">
        <f>'I H-Gas'!D118</f>
        <v>Zeitgleiche Jahreshöchstlast aller Einspeisungen für das in 2013 abgeschlossene Geschäftsjahr</v>
      </c>
      <c r="F118" s="147"/>
      <c r="G118" s="103"/>
      <c r="H118" s="81" t="s">
        <v>48</v>
      </c>
      <c r="I118" s="103"/>
      <c r="J118" s="149"/>
      <c r="K118" s="103"/>
      <c r="L118" s="81" t="s">
        <v>1202</v>
      </c>
      <c r="N118" s="13"/>
      <c r="Q118" s="13"/>
      <c r="R118" s="13"/>
      <c r="S118" s="13"/>
    </row>
    <row r="119" spans="2:19" ht="49.5" x14ac:dyDescent="0.3">
      <c r="B119" s="63" t="s">
        <v>1305</v>
      </c>
      <c r="D119" s="134" t="str">
        <f>'I H-Gas'!D119</f>
        <v>Einspeiselast aufgrund von Investitionsmaßnahmen gemäß § 23 ARegV (die über den 31.12.2017 hinausgehen) zum Zeitpunkt der zeitgleichen Jahreshöchstlast aller Einspeisungen für das in 2013 abgeschlossene Geschäftsjahr</v>
      </c>
      <c r="F119" s="148"/>
      <c r="G119" s="83"/>
      <c r="H119" s="81" t="s">
        <v>48</v>
      </c>
      <c r="I119" s="83"/>
      <c r="J119" s="148"/>
      <c r="K119" s="103"/>
      <c r="L119" s="81" t="s">
        <v>1202</v>
      </c>
      <c r="N119" s="13"/>
      <c r="Q119" s="13"/>
      <c r="R119" s="13"/>
      <c r="S119" s="13"/>
    </row>
    <row r="120" spans="2:19" s="15" customFormat="1" x14ac:dyDescent="0.3">
      <c r="B120" s="105"/>
      <c r="D120" s="16"/>
      <c r="F120" s="102"/>
      <c r="G120" s="83"/>
      <c r="H120" s="81"/>
      <c r="I120" s="83"/>
      <c r="J120" s="102"/>
      <c r="K120" s="83"/>
      <c r="L120" s="81"/>
    </row>
    <row r="121" spans="2:19" x14ac:dyDescent="0.3">
      <c r="B121" s="63" t="s">
        <v>1343</v>
      </c>
      <c r="D121" s="132" t="str">
        <f>'I H-Gas'!D121</f>
        <v>Zeitgleiche Jahreshöchstlast aller Einspeisungen für das in 2012 abgeschlossene Geschäftsjahr</v>
      </c>
      <c r="F121" s="147"/>
      <c r="G121" s="103"/>
      <c r="H121" s="81" t="s">
        <v>48</v>
      </c>
      <c r="I121" s="103"/>
      <c r="J121" s="149"/>
      <c r="K121" s="103"/>
      <c r="L121" s="81" t="s">
        <v>1202</v>
      </c>
      <c r="N121" s="13"/>
      <c r="Q121" s="13"/>
      <c r="R121" s="13"/>
      <c r="S121" s="13"/>
    </row>
    <row r="122" spans="2:19" ht="49.5" x14ac:dyDescent="0.3">
      <c r="B122" s="63" t="s">
        <v>1344</v>
      </c>
      <c r="D122" s="134" t="str">
        <f>'I H-Gas'!D122</f>
        <v>Einspeiselast aufgrund von Investitionsmaßnahmen gemäß § 23 ARegV (die über den 31.12.2017 hinausgehen) zum Zeitpunkt der zeitgleichen Jahreshöchstlast aller Einspeisungen für das in 2012 abgeschlossene Geschäftsjahr</v>
      </c>
      <c r="F122" s="148"/>
      <c r="G122" s="83"/>
      <c r="H122" s="81" t="s">
        <v>48</v>
      </c>
      <c r="I122" s="83"/>
      <c r="J122" s="148"/>
      <c r="K122" s="103"/>
      <c r="L122" s="81" t="s">
        <v>1202</v>
      </c>
      <c r="N122" s="13"/>
      <c r="Q122" s="13"/>
      <c r="R122" s="13"/>
      <c r="S122" s="13"/>
    </row>
    <row r="123" spans="2:19" s="15" customFormat="1" x14ac:dyDescent="0.3">
      <c r="B123" s="105"/>
      <c r="D123" s="16"/>
      <c r="F123" s="102"/>
      <c r="G123" s="83"/>
      <c r="H123" s="81"/>
      <c r="I123" s="83"/>
      <c r="J123" s="102"/>
      <c r="K123" s="83"/>
      <c r="L123" s="81"/>
    </row>
    <row r="124" spans="2:19" x14ac:dyDescent="0.3">
      <c r="B124" s="63" t="s">
        <v>1345</v>
      </c>
      <c r="D124" s="132" t="str">
        <f>'I H-Gas'!D124</f>
        <v>Zeitgleiche Jahreshöchstlast aller Einspeisungen für das in 2011 abgeschlossene Geschäftsjahr</v>
      </c>
      <c r="F124" s="147"/>
      <c r="G124" s="103"/>
      <c r="H124" s="81" t="s">
        <v>48</v>
      </c>
      <c r="I124" s="103"/>
      <c r="J124" s="149"/>
      <c r="K124" s="103"/>
      <c r="L124" s="81" t="s">
        <v>1202</v>
      </c>
      <c r="N124" s="13"/>
      <c r="Q124" s="13"/>
      <c r="R124" s="13"/>
      <c r="S124" s="13"/>
    </row>
    <row r="125" spans="2:19" ht="49.5" x14ac:dyDescent="0.3">
      <c r="B125" s="63" t="s">
        <v>1346</v>
      </c>
      <c r="D125" s="134" t="str">
        <f>'I H-Gas'!D125</f>
        <v>Einspeiselast aufgrund von Investitionsmaßnahmen gemäß § 23 ARegV (die über den 31.12.2017 hinausgehen) zum Zeitpunkt der zeitgleichen Jahreshöchstlast aller Einspeisungen für das in 2011 abgeschlossene Geschäftsjahr</v>
      </c>
      <c r="F125" s="148"/>
      <c r="G125" s="83"/>
      <c r="H125" s="81" t="s">
        <v>48</v>
      </c>
      <c r="I125" s="83"/>
      <c r="J125" s="148"/>
      <c r="K125" s="103"/>
      <c r="L125" s="81" t="s">
        <v>1202</v>
      </c>
      <c r="N125" s="13"/>
      <c r="Q125" s="13"/>
      <c r="R125" s="13"/>
      <c r="S125" s="13"/>
    </row>
    <row r="126" spans="2:19" s="15" customFormat="1" x14ac:dyDescent="0.3">
      <c r="B126" s="105"/>
      <c r="D126" s="16"/>
      <c r="F126" s="102"/>
      <c r="G126" s="83"/>
      <c r="H126" s="81"/>
      <c r="I126" s="83"/>
      <c r="J126" s="102"/>
      <c r="K126" s="83"/>
      <c r="L126" s="81"/>
    </row>
    <row r="127" spans="2:19" x14ac:dyDescent="0.3">
      <c r="B127" s="63" t="s">
        <v>1347</v>
      </c>
      <c r="D127" s="132" t="str">
        <f>'I H-Gas'!D127</f>
        <v>Zeitgleiche Jahreshöchstlast aller Einspeisungen für das in 2010 abgeschlossene Geschäftsjahr</v>
      </c>
      <c r="F127" s="147"/>
      <c r="G127" s="103"/>
      <c r="H127" s="81" t="s">
        <v>48</v>
      </c>
      <c r="I127" s="103"/>
      <c r="J127" s="149"/>
      <c r="K127" s="103"/>
      <c r="L127" s="81" t="s">
        <v>1202</v>
      </c>
      <c r="N127" s="13"/>
      <c r="Q127" s="13"/>
      <c r="R127" s="13"/>
      <c r="S127" s="13"/>
    </row>
    <row r="128" spans="2:19" ht="49.5" x14ac:dyDescent="0.3">
      <c r="B128" s="63" t="s">
        <v>1348</v>
      </c>
      <c r="D128" s="134" t="str">
        <f>'I H-Gas'!D128</f>
        <v>Einspeiselast aufgrund von Investitionsmaßnahmen gemäß § 23 ARegV (die über den 31.12.2017 hinausgehen) zum Zeitpunkt der zeitgleichen Jahreshöchstlast aller Einspeisungen für das in 2010 abgeschlossene Geschäftsjahr</v>
      </c>
      <c r="F128" s="148"/>
      <c r="G128" s="83"/>
      <c r="H128" s="81" t="s">
        <v>48</v>
      </c>
      <c r="I128" s="83"/>
      <c r="J128" s="148"/>
      <c r="K128" s="103"/>
      <c r="L128" s="81" t="s">
        <v>1202</v>
      </c>
      <c r="N128" s="13"/>
      <c r="Q128" s="13"/>
      <c r="R128" s="13"/>
      <c r="S128" s="13"/>
    </row>
    <row r="129" spans="2:19" x14ac:dyDescent="0.3">
      <c r="B129" s="63"/>
      <c r="D129" s="132"/>
      <c r="F129" s="84"/>
      <c r="G129" s="103"/>
      <c r="H129" s="81"/>
      <c r="I129" s="103"/>
      <c r="J129" s="84"/>
      <c r="K129" s="103"/>
      <c r="L129" s="81"/>
      <c r="N129" s="13"/>
      <c r="Q129" s="13"/>
      <c r="R129" s="13"/>
      <c r="S129" s="13"/>
    </row>
    <row r="130" spans="2:19" x14ac:dyDescent="0.3">
      <c r="B130" s="62" t="s">
        <v>903</v>
      </c>
      <c r="D130" s="137" t="str">
        <f>'I H-Gas'!D130</f>
        <v>Jahreshöchstlast - Ausspeisung</v>
      </c>
      <c r="F130" s="84"/>
      <c r="G130" s="103"/>
      <c r="H130" s="81"/>
      <c r="I130" s="103"/>
      <c r="J130" s="84"/>
      <c r="K130" s="103"/>
      <c r="L130" s="81"/>
      <c r="N130" s="13"/>
      <c r="Q130" s="13"/>
      <c r="R130" s="13"/>
      <c r="S130" s="13"/>
    </row>
    <row r="131" spans="2:19" x14ac:dyDescent="0.3">
      <c r="D131" s="132"/>
      <c r="F131" s="84"/>
      <c r="G131" s="103"/>
      <c r="H131" s="81"/>
      <c r="I131" s="103"/>
      <c r="J131" s="84"/>
      <c r="K131" s="103"/>
      <c r="L131" s="81"/>
      <c r="N131" s="13"/>
      <c r="Q131" s="13"/>
      <c r="R131" s="13"/>
      <c r="S131" s="13"/>
    </row>
    <row r="132" spans="2:19" x14ac:dyDescent="0.3">
      <c r="B132" s="63" t="s">
        <v>904</v>
      </c>
      <c r="D132" s="132" t="str">
        <f>'I H-Gas'!D132</f>
        <v>Zeitgleiche Jahreshöchstlast aller Ausspeisungen im Bezugsjahr</v>
      </c>
      <c r="F132" s="147"/>
      <c r="G132" s="83"/>
      <c r="H132" s="81" t="s">
        <v>48</v>
      </c>
      <c r="I132" s="83"/>
      <c r="J132" s="149"/>
      <c r="K132" s="103"/>
      <c r="L132" s="81" t="s">
        <v>1202</v>
      </c>
      <c r="N132" s="13"/>
      <c r="Q132" s="13"/>
      <c r="R132" s="13"/>
      <c r="S132" s="13"/>
    </row>
    <row r="133" spans="2:19" x14ac:dyDescent="0.3">
      <c r="B133" s="63" t="s">
        <v>905</v>
      </c>
      <c r="D133" s="132" t="str">
        <f>'I H-Gas'!D133</f>
        <v>Datum der zeitgleichen Jahreshöchstlast aller Ausspeisungen im Bezugsjahr</v>
      </c>
      <c r="F133" s="141"/>
      <c r="G133" s="83"/>
      <c r="H133" s="81"/>
      <c r="I133" s="83"/>
      <c r="J133" s="101"/>
      <c r="K133" s="103"/>
      <c r="L133" s="81"/>
      <c r="N133" s="13"/>
      <c r="Q133" s="13"/>
      <c r="R133" s="13"/>
      <c r="S133" s="13"/>
    </row>
    <row r="134" spans="2:19" ht="33" x14ac:dyDescent="0.3">
      <c r="B134" s="63" t="s">
        <v>906</v>
      </c>
      <c r="D134" s="134" t="str">
        <f>'I H-Gas'!D134</f>
        <v>Ausspeiselast aufgrund von Investitionsmaßnahmen gemäß § 23 ARegV (die über den 31.12.2017 hinausgehen) zum Zeitpunkt der zeitgleichen Jahreshöchstlast aller Ausspeisungen im Bezugsjahr</v>
      </c>
      <c r="F134" s="148"/>
      <c r="G134" s="83"/>
      <c r="H134" s="81" t="s">
        <v>48</v>
      </c>
      <c r="I134" s="83"/>
      <c r="J134" s="147"/>
      <c r="K134" s="103"/>
      <c r="L134" s="81" t="s">
        <v>1202</v>
      </c>
      <c r="N134" s="13"/>
      <c r="Q134" s="13"/>
      <c r="R134" s="13"/>
      <c r="S134" s="13"/>
    </row>
    <row r="135" spans="2:19" s="15" customFormat="1" x14ac:dyDescent="0.3">
      <c r="B135" s="105"/>
      <c r="D135" s="16"/>
      <c r="F135" s="102"/>
      <c r="G135" s="83"/>
      <c r="H135" s="81"/>
      <c r="I135" s="83"/>
      <c r="J135" s="102"/>
      <c r="K135" s="83"/>
      <c r="L135" s="81"/>
    </row>
    <row r="136" spans="2:19" x14ac:dyDescent="0.3">
      <c r="B136" s="63" t="s">
        <v>907</v>
      </c>
      <c r="D136" s="132" t="str">
        <f>'I H-Gas'!D136</f>
        <v>Zeitgleiche Jahreshöchstlast aller Ausspeisungen für das in 2014 abgeschlossene Geschäftsjahr</v>
      </c>
      <c r="F136" s="147"/>
      <c r="G136" s="103"/>
      <c r="H136" s="81" t="s">
        <v>48</v>
      </c>
      <c r="I136" s="103"/>
      <c r="J136" s="149"/>
      <c r="K136" s="103"/>
      <c r="L136" s="81" t="s">
        <v>1202</v>
      </c>
      <c r="N136" s="13"/>
      <c r="Q136" s="13"/>
      <c r="R136" s="13"/>
      <c r="S136" s="13"/>
    </row>
    <row r="137" spans="2:19" ht="49.5" x14ac:dyDescent="0.3">
      <c r="B137" s="63" t="s">
        <v>908</v>
      </c>
      <c r="D137" s="134" t="str">
        <f>'I H-Gas'!D137</f>
        <v>Ausspeiselast aufgrund von Investitionsmaßnahmen gemäß § 23 ARegV (die über den 31.12.2017 hinausgehen) zum Zeitpunkt der zeitgleichen Jahreshöchstlast aller Ausspeisungen für das in 2014 abgeschlossene Geschäftsjahr</v>
      </c>
      <c r="F137" s="148"/>
      <c r="G137" s="83"/>
      <c r="H137" s="81" t="s">
        <v>48</v>
      </c>
      <c r="I137" s="83"/>
      <c r="J137" s="148"/>
      <c r="K137" s="103"/>
      <c r="L137" s="81" t="s">
        <v>1202</v>
      </c>
      <c r="N137" s="13"/>
      <c r="Q137" s="13"/>
      <c r="R137" s="13"/>
      <c r="S137" s="13"/>
    </row>
    <row r="138" spans="2:19" s="15" customFormat="1" x14ac:dyDescent="0.3">
      <c r="B138" s="105"/>
      <c r="D138" s="16"/>
      <c r="F138" s="102"/>
      <c r="G138" s="83"/>
      <c r="H138" s="81"/>
      <c r="I138" s="83"/>
      <c r="J138" s="102"/>
      <c r="K138" s="83"/>
      <c r="L138" s="81"/>
    </row>
    <row r="139" spans="2:19" s="109" customFormat="1" x14ac:dyDescent="0.3">
      <c r="B139" s="108" t="s">
        <v>909</v>
      </c>
      <c r="D139" s="132" t="str">
        <f>'I H-Gas'!D139</f>
        <v>Zeitgleiche Jahreshöchstlast aller Ausspeisungen für das in 2013 abgeschlossene Geschäftsjahr</v>
      </c>
      <c r="F139" s="147"/>
      <c r="G139" s="103"/>
      <c r="H139" s="81" t="s">
        <v>48</v>
      </c>
      <c r="I139" s="103"/>
      <c r="J139" s="149"/>
      <c r="K139" s="103"/>
      <c r="L139" s="81" t="s">
        <v>1202</v>
      </c>
      <c r="N139" s="110"/>
      <c r="Q139" s="111"/>
      <c r="R139" s="108"/>
    </row>
    <row r="140" spans="2:19" ht="49.5" x14ac:dyDescent="0.3">
      <c r="B140" s="63" t="s">
        <v>1308</v>
      </c>
      <c r="D140" s="134" t="str">
        <f>'I H-Gas'!D140</f>
        <v>Ausspeiselast aufgrund von Investitionsmaßnahmen gemäß § 23 ARegV (die über den 31.12.2017 hinausgehen) zum Zeitpunkt der zeitgleichen Jahreshöchstlast aller Ausspeisungen für das in 2013 abgeschlossene Geschäftsjahr</v>
      </c>
      <c r="F140" s="148"/>
      <c r="G140" s="83"/>
      <c r="H140" s="81" t="s">
        <v>48</v>
      </c>
      <c r="I140" s="83"/>
      <c r="J140" s="148"/>
      <c r="K140" s="103"/>
      <c r="L140" s="81" t="s">
        <v>1202</v>
      </c>
      <c r="S140" s="13"/>
    </row>
    <row r="141" spans="2:19" s="15" customFormat="1" x14ac:dyDescent="0.3">
      <c r="B141" s="105"/>
      <c r="D141" s="16"/>
      <c r="F141" s="102"/>
      <c r="G141" s="83"/>
      <c r="H141" s="81"/>
      <c r="I141" s="83"/>
      <c r="J141" s="102"/>
      <c r="K141" s="83"/>
      <c r="L141" s="81"/>
      <c r="N141" s="16"/>
      <c r="R141" s="37"/>
    </row>
    <row r="142" spans="2:19" x14ac:dyDescent="0.3">
      <c r="B142" s="63" t="s">
        <v>1349</v>
      </c>
      <c r="D142" s="132" t="str">
        <f>'I H-Gas'!D142</f>
        <v>Zeitgleiche Jahreshöchstlast aller Ausspeisungen für das in 2012 abgeschlossene Geschäftsjahr</v>
      </c>
      <c r="F142" s="147"/>
      <c r="G142" s="103"/>
      <c r="H142" s="81" t="s">
        <v>48</v>
      </c>
      <c r="I142" s="103"/>
      <c r="J142" s="149"/>
      <c r="K142" s="103"/>
      <c r="L142" s="81" t="s">
        <v>1202</v>
      </c>
      <c r="S142" s="13"/>
    </row>
    <row r="143" spans="2:19" ht="49.5" x14ac:dyDescent="0.3">
      <c r="B143" s="63" t="s">
        <v>1350</v>
      </c>
      <c r="D143" s="134" t="str">
        <f>'I H-Gas'!D143</f>
        <v>Ausspeiselast aufgrund von Investitionsmaßnahmen gemäß § 23 ARegV (die über den 31.12.2017 hinausgehen) zum Zeitpunkt der zeitgleichen Jahreshöchstlast aller Ausspeisungen für das in 2012 abgeschlossene Geschäftsjahr</v>
      </c>
      <c r="F143" s="148"/>
      <c r="G143" s="83"/>
      <c r="H143" s="81" t="s">
        <v>48</v>
      </c>
      <c r="I143" s="83"/>
      <c r="J143" s="148"/>
      <c r="K143" s="103"/>
      <c r="L143" s="81" t="s">
        <v>1202</v>
      </c>
      <c r="S143" s="13"/>
    </row>
    <row r="144" spans="2:19" s="15" customFormat="1" x14ac:dyDescent="0.3">
      <c r="B144" s="105"/>
      <c r="D144" s="16"/>
      <c r="F144" s="102"/>
      <c r="G144" s="83"/>
      <c r="H144" s="81"/>
      <c r="I144" s="83"/>
      <c r="J144" s="102"/>
      <c r="K144" s="83"/>
      <c r="L144" s="81"/>
      <c r="N144" s="16"/>
      <c r="R144" s="37"/>
    </row>
    <row r="145" spans="2:19" x14ac:dyDescent="0.3">
      <c r="B145" s="63" t="s">
        <v>1351</v>
      </c>
      <c r="D145" s="132" t="str">
        <f>'I H-Gas'!D145</f>
        <v>Zeitgleiche Jahreshöchstlast aller Ausspeisungen für das in 2011 abgeschlossene Geschäftsjahr</v>
      </c>
      <c r="F145" s="147"/>
      <c r="G145" s="103"/>
      <c r="H145" s="81" t="s">
        <v>48</v>
      </c>
      <c r="I145" s="103"/>
      <c r="J145" s="149"/>
      <c r="K145" s="103"/>
      <c r="L145" s="81" t="s">
        <v>1202</v>
      </c>
      <c r="S145" s="13"/>
    </row>
    <row r="146" spans="2:19" ht="49.5" x14ac:dyDescent="0.3">
      <c r="B146" s="63" t="s">
        <v>1352</v>
      </c>
      <c r="D146" s="134" t="str">
        <f>'I H-Gas'!D146</f>
        <v>Ausspeiselast aufgrund von Investitionsmaßnahmen gemäß § 23 ARegV (die über den 31.12.2017 hinausgehen) zum Zeitpunkt der zeitgleichen Jahreshöchstlast aller Ausspeisungen für das in 2011 abgeschlossene Geschäftsjahr</v>
      </c>
      <c r="F146" s="148"/>
      <c r="G146" s="83"/>
      <c r="H146" s="81" t="s">
        <v>48</v>
      </c>
      <c r="I146" s="83"/>
      <c r="J146" s="148"/>
      <c r="K146" s="103"/>
      <c r="L146" s="81" t="s">
        <v>1202</v>
      </c>
      <c r="S146" s="13"/>
    </row>
    <row r="147" spans="2:19" s="15" customFormat="1" x14ac:dyDescent="0.3">
      <c r="B147" s="105"/>
      <c r="D147" s="16"/>
      <c r="F147" s="102"/>
      <c r="G147" s="83"/>
      <c r="H147" s="81"/>
      <c r="I147" s="83"/>
      <c r="J147" s="102"/>
      <c r="K147" s="83"/>
      <c r="L147" s="81"/>
      <c r="N147" s="16"/>
      <c r="R147" s="37"/>
    </row>
    <row r="148" spans="2:19" x14ac:dyDescent="0.3">
      <c r="B148" s="63" t="s">
        <v>1353</v>
      </c>
      <c r="D148" s="132" t="str">
        <f>'I H-Gas'!D148</f>
        <v>Zeitgleiche Jahreshöchstlast aller Ausspeisungen für das in 2010 abgeschlossene Geschäftsjahr</v>
      </c>
      <c r="F148" s="147"/>
      <c r="G148" s="103"/>
      <c r="H148" s="81" t="s">
        <v>48</v>
      </c>
      <c r="I148" s="103"/>
      <c r="J148" s="149"/>
      <c r="K148" s="103"/>
      <c r="L148" s="81" t="s">
        <v>1202</v>
      </c>
      <c r="S148" s="13"/>
    </row>
    <row r="149" spans="2:19" ht="49.5" x14ac:dyDescent="0.3">
      <c r="B149" s="63" t="s">
        <v>1354</v>
      </c>
      <c r="D149" s="134" t="str">
        <f>'I H-Gas'!D149</f>
        <v>Ausspeiselast aufgrund von Investitionsmaßnahmen gemäß § 23 ARegV (die über den 31.12.2017 hinausgehen) zum Zeitpunkt der zeitgleichen Jahreshöchstlast aller Ausspeisungen für das in 2010 abgeschlossene Geschäftsjahr</v>
      </c>
      <c r="F149" s="148"/>
      <c r="G149" s="83"/>
      <c r="H149" s="81" t="s">
        <v>48</v>
      </c>
      <c r="I149" s="83"/>
      <c r="J149" s="148"/>
      <c r="K149" s="103"/>
      <c r="L149" s="81" t="s">
        <v>1202</v>
      </c>
      <c r="S149" s="13"/>
    </row>
    <row r="150" spans="2:19" ht="15.75" customHeight="1" x14ac:dyDescent="0.3">
      <c r="F150" s="41"/>
      <c r="G150" s="33"/>
      <c r="H150" s="37"/>
      <c r="I150" s="33"/>
      <c r="J150" s="33"/>
      <c r="K150" s="33"/>
      <c r="L150" s="38"/>
      <c r="S150" s="13"/>
    </row>
    <row r="151" spans="2:19" ht="25.5" x14ac:dyDescent="0.3">
      <c r="B151" s="26">
        <f>B10</f>
        <v>11</v>
      </c>
      <c r="C151" s="26"/>
      <c r="D151" s="26" t="str">
        <f>'I H-Gas'!D151</f>
        <v>Verdichter</v>
      </c>
      <c r="E151" s="4"/>
      <c r="F151" s="49"/>
      <c r="G151" s="4"/>
      <c r="H151" s="6"/>
      <c r="I151" s="4"/>
      <c r="J151" s="4"/>
      <c r="K151" s="4"/>
      <c r="L151" s="21"/>
      <c r="M151" s="4"/>
      <c r="N151" s="22"/>
      <c r="O151" s="4"/>
      <c r="P151" s="22"/>
      <c r="Q151" s="21"/>
      <c r="R151" s="40"/>
      <c r="S151" s="13"/>
    </row>
    <row r="152" spans="2:19" x14ac:dyDescent="0.3">
      <c r="B152" s="138"/>
      <c r="C152" s="132"/>
      <c r="D152" s="132"/>
      <c r="F152" s="41"/>
      <c r="S152" s="13"/>
    </row>
    <row r="153" spans="2:19" x14ac:dyDescent="0.3">
      <c r="B153" s="139" t="s">
        <v>910</v>
      </c>
      <c r="C153" s="137"/>
      <c r="D153" s="137" t="str">
        <f>'I H-Gas'!D153</f>
        <v xml:space="preserve">Anzahl aller Verdichter am letzten Tag des Bezugsjahres </v>
      </c>
      <c r="F153" s="150"/>
      <c r="G153" s="76"/>
      <c r="H153" s="81">
        <v>1</v>
      </c>
      <c r="S153" s="13"/>
    </row>
    <row r="154" spans="2:19" x14ac:dyDescent="0.3">
      <c r="B154" s="100" t="s">
        <v>911</v>
      </c>
      <c r="C154" s="137"/>
      <c r="D154" s="135" t="str">
        <f>'I H-Gas'!D154</f>
        <v xml:space="preserve">davon Fremdnutzungsanteil am letzten Tag des Bezugsjahres </v>
      </c>
      <c r="F154" s="151"/>
      <c r="G154" s="76"/>
      <c r="H154" s="81">
        <v>1</v>
      </c>
      <c r="S154" s="13"/>
    </row>
    <row r="155" spans="2:19" ht="16.5" customHeight="1" x14ac:dyDescent="0.3">
      <c r="B155" s="100" t="s">
        <v>1220</v>
      </c>
      <c r="C155" s="132"/>
      <c r="D155" s="135" t="str">
        <f>'I H-Gas'!D155</f>
        <v xml:space="preserve">davon Anzahl Verdichter aufgrund von Biogaseinspeisung am letzten Tag des Bezugsjahres </v>
      </c>
      <c r="F155" s="151"/>
      <c r="G155" s="76"/>
      <c r="H155" s="81">
        <v>1</v>
      </c>
      <c r="J155" s="97"/>
      <c r="S155" s="13"/>
    </row>
    <row r="156" spans="2:19" ht="33" x14ac:dyDescent="0.3">
      <c r="B156" s="100" t="s">
        <v>1222</v>
      </c>
      <c r="C156" s="132"/>
      <c r="D156" s="134" t="str">
        <f>'I H-Gas'!D156</f>
        <v>davon Anzahl Verdichter aufgrund von Investitionsmaßnahmen gemäß § 23 ARegV (die über den 31.12.2017 hinausgehen) am letzten Tag des Bezugsjahres</v>
      </c>
      <c r="F156" s="152"/>
      <c r="G156" s="76"/>
      <c r="H156" s="81">
        <v>1</v>
      </c>
      <c r="S156" s="13"/>
    </row>
    <row r="157" spans="2:19" x14ac:dyDescent="0.3">
      <c r="B157" s="138"/>
      <c r="C157" s="132"/>
      <c r="D157" s="132"/>
      <c r="F157" s="86"/>
      <c r="G157" s="76"/>
      <c r="H157" s="81"/>
      <c r="S157" s="13"/>
    </row>
    <row r="158" spans="2:19" x14ac:dyDescent="0.3">
      <c r="B158" s="139" t="s">
        <v>912</v>
      </c>
      <c r="C158" s="132"/>
      <c r="D158" s="137" t="str">
        <f>'I H-Gas'!D158</f>
        <v xml:space="preserve">Installierte Verdichterleistung aller Verdichter am letzten Tag des Bezugsjahres </v>
      </c>
      <c r="F158" s="149"/>
      <c r="G158" s="76"/>
      <c r="H158" s="81" t="s">
        <v>64</v>
      </c>
      <c r="S158" s="13"/>
    </row>
    <row r="159" spans="2:19" x14ac:dyDescent="0.3">
      <c r="B159" s="100" t="s">
        <v>913</v>
      </c>
      <c r="C159" s="132"/>
      <c r="D159" s="135" t="str">
        <f>'I H-Gas'!D159</f>
        <v xml:space="preserve">davon Fremdnutzungsanteil am letzten Tag des Bezugsjahres </v>
      </c>
      <c r="F159" s="153"/>
      <c r="G159" s="76"/>
      <c r="H159" s="81" t="s">
        <v>64</v>
      </c>
      <c r="S159" s="13"/>
    </row>
    <row r="160" spans="2:19" ht="16.5" customHeight="1" x14ac:dyDescent="0.3">
      <c r="B160" s="100" t="s">
        <v>1173</v>
      </c>
      <c r="C160" s="132"/>
      <c r="D160" s="135" t="str">
        <f>'I H-Gas'!D160</f>
        <v xml:space="preserve">davon installierte Verdichterleistung aufgrund von Biogaseinspeisung am letzten Tag des Bezugsjahres </v>
      </c>
      <c r="F160" s="153"/>
      <c r="G160" s="76"/>
      <c r="H160" s="81" t="s">
        <v>64</v>
      </c>
      <c r="S160" s="13"/>
    </row>
    <row r="161" spans="2:19" ht="33" x14ac:dyDescent="0.3">
      <c r="B161" s="100" t="s">
        <v>1224</v>
      </c>
      <c r="C161" s="132"/>
      <c r="D161" s="134" t="str">
        <f>'I H-Gas'!D161</f>
        <v>davon installierte Verdichterleistung aufgrund von Investitionsmaßnahmen gemäß § 23 ARegV (die über den 31.12.2017 hinausgehen) am letzten Tag des Bezugsjahres</v>
      </c>
      <c r="F161" s="153"/>
      <c r="G161" s="76"/>
      <c r="H161" s="81" t="s">
        <v>64</v>
      </c>
      <c r="S161" s="13"/>
    </row>
    <row r="162" spans="2:19" x14ac:dyDescent="0.3">
      <c r="B162" s="138"/>
      <c r="C162" s="132"/>
      <c r="D162" s="132"/>
      <c r="F162" s="86"/>
      <c r="G162" s="76"/>
      <c r="H162" s="81"/>
      <c r="S162" s="13"/>
    </row>
    <row r="163" spans="2:19" x14ac:dyDescent="0.3">
      <c r="B163" s="139" t="s">
        <v>914</v>
      </c>
      <c r="C163" s="132"/>
      <c r="D163" s="137" t="str">
        <f>'I H-Gas'!D163</f>
        <v>Verwendete Treibenergie über alle installierten Verdichter im Bezugsjahr</v>
      </c>
      <c r="F163" s="149"/>
      <c r="G163" s="76"/>
      <c r="H163" s="81" t="s">
        <v>67</v>
      </c>
      <c r="S163" s="13"/>
    </row>
    <row r="164" spans="2:19" x14ac:dyDescent="0.3">
      <c r="B164" s="100" t="s">
        <v>915</v>
      </c>
      <c r="C164" s="132"/>
      <c r="D164" s="135" t="str">
        <f>'I H-Gas'!D164</f>
        <v xml:space="preserve">davon Fremdnutzungsanteil am letzten Tag des Bezugsjahres </v>
      </c>
      <c r="F164" s="153"/>
      <c r="G164" s="76"/>
      <c r="H164" s="81" t="s">
        <v>67</v>
      </c>
      <c r="S164" s="13"/>
    </row>
    <row r="165" spans="2:19" ht="16.5" customHeight="1" x14ac:dyDescent="0.3">
      <c r="B165" s="100" t="s">
        <v>1225</v>
      </c>
      <c r="C165" s="132"/>
      <c r="D165" s="135" t="str">
        <f>'I H-Gas'!D165</f>
        <v xml:space="preserve">davon verwendete Treibenergie aufgrund von Biogaseinspeisung im Bezugsjahr </v>
      </c>
      <c r="F165" s="153"/>
      <c r="G165" s="76"/>
      <c r="H165" s="81" t="s">
        <v>67</v>
      </c>
      <c r="S165" s="13"/>
    </row>
    <row r="166" spans="2:19" ht="33" x14ac:dyDescent="0.3">
      <c r="B166" s="100" t="s">
        <v>1227</v>
      </c>
      <c r="C166" s="132"/>
      <c r="D166" s="134" t="str">
        <f>'I H-Gas'!D166</f>
        <v>davon verwendete Treibenergie aufgrund von Investitionsmaßnahmen gemäß § 23 ARegV (die über den 31.12.2017 hinausgehen) am letzten Tag des Bezugsjahres</v>
      </c>
      <c r="F166" s="153"/>
      <c r="G166" s="76"/>
      <c r="H166" s="81" t="s">
        <v>67</v>
      </c>
      <c r="S166" s="13"/>
    </row>
    <row r="167" spans="2:19" x14ac:dyDescent="0.3">
      <c r="F167" s="47"/>
      <c r="H167" s="28"/>
      <c r="S167" s="13"/>
    </row>
    <row r="168" spans="2:19" ht="25.5" x14ac:dyDescent="0.3">
      <c r="B168" s="26">
        <f>B11</f>
        <v>12</v>
      </c>
      <c r="C168" s="5"/>
      <c r="D168" s="4" t="str">
        <f>'I H-Gas'!D168</f>
        <v>Gasmischstationen</v>
      </c>
      <c r="E168" s="4"/>
      <c r="F168" s="49"/>
      <c r="G168" s="4"/>
      <c r="H168" s="6"/>
      <c r="I168" s="4"/>
      <c r="J168" s="4"/>
      <c r="K168" s="4"/>
      <c r="L168" s="21"/>
      <c r="M168" s="4"/>
      <c r="N168" s="22"/>
      <c r="O168" s="4"/>
      <c r="P168" s="22"/>
      <c r="Q168" s="21"/>
      <c r="R168" s="40"/>
      <c r="S168" s="13"/>
    </row>
    <row r="169" spans="2:19" x14ac:dyDescent="0.3">
      <c r="D169" s="132"/>
      <c r="F169" s="47"/>
      <c r="G169" s="19"/>
      <c r="H169" s="35"/>
      <c r="S169" s="13"/>
    </row>
    <row r="170" spans="2:19" x14ac:dyDescent="0.3">
      <c r="B170" s="62" t="s">
        <v>916</v>
      </c>
      <c r="D170" s="137" t="str">
        <f>'I H-Gas'!D170</f>
        <v>Anzahl aller Gasmischstationen am letzten Tag des Bezugsjahres</v>
      </c>
      <c r="F170" s="150"/>
      <c r="G170" s="77"/>
      <c r="H170" s="81">
        <v>1</v>
      </c>
      <c r="S170" s="13"/>
    </row>
    <row r="171" spans="2:19" x14ac:dyDescent="0.3">
      <c r="B171" s="63" t="s">
        <v>1231</v>
      </c>
      <c r="D171" s="135" t="str">
        <f>'I H-Gas'!D171</f>
        <v xml:space="preserve">davon Fremdnutzungsanteil am letzten Tag des Bezugsjahres </v>
      </c>
      <c r="F171" s="151"/>
      <c r="G171" s="77"/>
      <c r="H171" s="81">
        <v>1</v>
      </c>
      <c r="S171" s="13"/>
    </row>
    <row r="172" spans="2:19" ht="33" x14ac:dyDescent="0.3">
      <c r="B172" s="63" t="s">
        <v>1232</v>
      </c>
      <c r="D172" s="134" t="str">
        <f>'I H-Gas'!D172</f>
        <v>davon Anzahl Gasmischstationen aufgrund von Investitionsmaßnahmen gemäß § 23 ARegV (die über den 31.12.2017 hinausgehen) am letzten Tag des Bezugsjahres</v>
      </c>
      <c r="F172" s="151"/>
      <c r="G172" s="77"/>
      <c r="H172" s="81">
        <v>1</v>
      </c>
      <c r="S172" s="13"/>
    </row>
    <row r="173" spans="2:19" x14ac:dyDescent="0.3">
      <c r="B173" s="62"/>
      <c r="D173" s="134"/>
      <c r="F173" s="16"/>
      <c r="G173" s="16"/>
      <c r="H173" s="16"/>
      <c r="I173" s="16"/>
      <c r="J173" s="16"/>
      <c r="S173" s="13"/>
    </row>
    <row r="174" spans="2:19" x14ac:dyDescent="0.3">
      <c r="B174" s="62" t="s">
        <v>917</v>
      </c>
      <c r="D174" s="137" t="str">
        <f>'I H-Gas'!D174</f>
        <v>Durchflusskapazität aller Gasmischstationen am letzten Tag des Bezugsjahres</v>
      </c>
      <c r="F174" s="147"/>
      <c r="G174" s="77"/>
      <c r="H174" s="81" t="s">
        <v>48</v>
      </c>
      <c r="S174" s="13"/>
    </row>
    <row r="175" spans="2:19" x14ac:dyDescent="0.3">
      <c r="B175" s="63" t="s">
        <v>1235</v>
      </c>
      <c r="D175" s="135" t="str">
        <f>'I H-Gas'!D175</f>
        <v xml:space="preserve">davon Fremdnutzungsanteil am letzten Tag des Bezugsjahres </v>
      </c>
      <c r="F175" s="153"/>
      <c r="G175" s="77"/>
      <c r="H175" s="81" t="s">
        <v>48</v>
      </c>
      <c r="S175" s="13"/>
    </row>
    <row r="176" spans="2:19" ht="33" x14ac:dyDescent="0.3">
      <c r="B176" s="63" t="s">
        <v>1236</v>
      </c>
      <c r="D176" s="134" t="str">
        <f>'I H-Gas'!D176</f>
        <v>davon Durchflusskapazität aufgrund von Investitionsmaßnahmen gemäß § 23 ARegV (die über den 31.12.2017 hinausgehen) am letzten Tag des Bezugsjahres</v>
      </c>
      <c r="F176" s="153"/>
      <c r="G176" s="77"/>
      <c r="H176" s="81" t="s">
        <v>48</v>
      </c>
      <c r="S176" s="13"/>
    </row>
    <row r="177" spans="2:19" x14ac:dyDescent="0.3">
      <c r="F177" s="19"/>
      <c r="G177" s="19"/>
      <c r="H177" s="36"/>
      <c r="S177" s="13"/>
    </row>
    <row r="178" spans="2:19" ht="25.5" x14ac:dyDescent="0.3">
      <c r="B178" s="26">
        <f>B12</f>
        <v>13</v>
      </c>
      <c r="C178" s="5"/>
      <c r="D178" s="4" t="str">
        <f>'I H-Gas'!D178</f>
        <v>Netzlänge getrennt nach Leitungsdurchmesserklassen, Materialklassen und Druckbereichen</v>
      </c>
      <c r="E178" s="4"/>
      <c r="F178" s="4"/>
      <c r="G178" s="4"/>
      <c r="H178" s="6"/>
      <c r="I178" s="4"/>
      <c r="J178" s="4"/>
      <c r="K178" s="4"/>
      <c r="L178" s="21"/>
      <c r="M178" s="4"/>
      <c r="N178" s="22"/>
      <c r="O178" s="4"/>
      <c r="P178" s="22"/>
      <c r="Q178" s="21"/>
      <c r="R178" s="40"/>
      <c r="S178" s="13"/>
    </row>
    <row r="180" spans="2:19" x14ac:dyDescent="0.3">
      <c r="B180" s="32" t="s">
        <v>0</v>
      </c>
      <c r="C180" s="61"/>
      <c r="D180" s="64" t="str">
        <f>"Das Ausfüllen der Punkte "&amp;B182&amp;D185&amp;" bis "&amp;B292&amp;" ist nicht notwendig, da sich diese Angaben automatisch über die Angaben im Tabellenblatt - II Leitungen und Leitungsab. - ergeben. Es müssen ausschließlich, sofern vorhanden, die Punkte "&amp;B293&amp;" und "&amp;B294&amp;" ausgefüllt werden."</f>
        <v>Das Ausfüllen der Punkte 13.1 bis 13.15.1 ist nicht notwendig, da sich diese Angaben automatisch über die Angaben im Tabellenblatt - II Leitungen und Leitungsab. - ergeben. Es müssen ausschließlich, sofern vorhanden, die Punkte 13.15.2 und 13.15.3 ausgefüllt werden.</v>
      </c>
      <c r="S180" s="13"/>
    </row>
    <row r="181" spans="2:19" x14ac:dyDescent="0.3">
      <c r="D181" s="132"/>
    </row>
    <row r="182" spans="2:19" ht="33" customHeight="1" x14ac:dyDescent="0.3">
      <c r="B182" s="62" t="s">
        <v>918</v>
      </c>
      <c r="D182" s="133" t="str">
        <f>'I H-Gas'!D182</f>
        <v xml:space="preserve">Betreiben Sie Leitungen oder Leitungsabschnitte mit einer Durchmesserklasse A
(DN: x ≥ 1000 mm) in der gewählten Druckstufe am letzten Tag des Bezugsjahres? </v>
      </c>
      <c r="F182" s="71" t="str">
        <f>IF(SUM(F186:F193)&gt;0,"ja","nein")</f>
        <v>nein</v>
      </c>
      <c r="G182" s="33"/>
      <c r="H182" s="71" t="str">
        <f>IF(SUM(H186:H193)&gt;0,"ja","nein")</f>
        <v>nein</v>
      </c>
      <c r="I182" s="33"/>
      <c r="J182" s="71" t="str">
        <f>IF(SUM(J186:J193)&gt;0,"ja","nein")</f>
        <v>nein</v>
      </c>
      <c r="K182" s="33"/>
      <c r="L182" s="71" t="str">
        <f>IF(SUM(L186:L193)&gt;0,"ja","nein")</f>
        <v>nein</v>
      </c>
      <c r="M182" s="33"/>
      <c r="N182" s="71" t="str">
        <f>IF(SUM(N186:N193)&gt;0,"ja","nein")</f>
        <v>nein</v>
      </c>
      <c r="O182" s="33"/>
      <c r="P182" s="71" t="str">
        <f>IF(SUM(P186:P193)&gt;0,"ja","nein")</f>
        <v>nein</v>
      </c>
      <c r="Q182" s="42"/>
      <c r="S182" s="13"/>
    </row>
    <row r="183" spans="2:19" x14ac:dyDescent="0.3">
      <c r="D183" s="132"/>
      <c r="F183" s="41"/>
      <c r="G183" s="41"/>
      <c r="H183" s="42"/>
      <c r="I183" s="41"/>
      <c r="J183" s="41"/>
      <c r="K183" s="41"/>
      <c r="L183" s="43"/>
      <c r="M183" s="41"/>
      <c r="N183" s="43"/>
      <c r="O183" s="41"/>
      <c r="P183" s="41"/>
      <c r="Q183" s="42"/>
      <c r="S183" s="13"/>
    </row>
    <row r="184" spans="2:19" x14ac:dyDescent="0.3">
      <c r="B184" s="62" t="s">
        <v>919</v>
      </c>
      <c r="D184" s="137" t="str">
        <f>'I H-Gas'!D184</f>
        <v>Leitungsdurchmesserklasse A (DN: x ≥ 1000 mm)</v>
      </c>
      <c r="F184" s="44" t="str">
        <f>Listen!$A$2</f>
        <v>HD 4 (&gt; 70 bar)</v>
      </c>
      <c r="G184" s="43"/>
      <c r="H184" s="45" t="str">
        <f>Listen!$A$3</f>
        <v>HD 3 (&gt; 16 bar und ≤ 70 bar)</v>
      </c>
      <c r="I184" s="43"/>
      <c r="J184" s="44" t="str">
        <f>Listen!$A$4</f>
        <v>HD 2 (&gt; 5 bar und ≤ 16 bar)</v>
      </c>
      <c r="K184" s="43"/>
      <c r="L184" s="46" t="str">
        <f>Listen!$A$5</f>
        <v>HD 1 (&gt; 1 bar und ≤ 5 bar)</v>
      </c>
      <c r="M184" s="43"/>
      <c r="N184" s="46" t="str">
        <f>Listen!$A$6</f>
        <v>MD (&gt; 0,1 bar und ≤ 1 bar )</v>
      </c>
      <c r="O184" s="43"/>
      <c r="P184" s="44" t="str">
        <f>Listen!$A$7</f>
        <v>ND (≤ 0,1 bar)</v>
      </c>
      <c r="Q184" s="42"/>
      <c r="R184" s="39"/>
      <c r="S184" s="13"/>
    </row>
    <row r="185" spans="2:19" x14ac:dyDescent="0.3">
      <c r="B185" s="25"/>
      <c r="D185" s="137"/>
      <c r="E185" s="13" t="s">
        <v>570</v>
      </c>
      <c r="F185" s="44"/>
      <c r="G185" s="41"/>
      <c r="H185" s="45"/>
      <c r="I185" s="41"/>
      <c r="J185" s="44"/>
      <c r="K185" s="41"/>
      <c r="L185" s="46"/>
      <c r="M185" s="41"/>
      <c r="N185" s="46"/>
      <c r="O185" s="41"/>
      <c r="P185" s="44"/>
      <c r="Q185" s="42"/>
      <c r="R185" s="39"/>
      <c r="S185" s="13"/>
    </row>
    <row r="186" spans="2:19" x14ac:dyDescent="0.3">
      <c r="B186" s="63" t="s">
        <v>920</v>
      </c>
      <c r="D186" s="135" t="str">
        <f>'I H-Gas'!D186</f>
        <v>Stahl (PE + KKS)</v>
      </c>
      <c r="F186" s="92">
        <f>SUMIFS('II Leitungen und Leitungsab.'!$L$8:$L$1048576,'II Leitungen und Leitungsab.'!$R$8:$R$1048576,F$184,'II Leitungen und Leitungsab.'!$N$8:$N$1048576,$D$184,'II Leitungen und Leitungsab.'!$V$8:$V$1048576,$D186,'II Leitungen und Leitungsab.'!$J$8:$J$1048576,$B$3)</f>
        <v>0</v>
      </c>
      <c r="G186" s="93"/>
      <c r="H186" s="92">
        <f>SUMIFS('II Leitungen und Leitungsab.'!$L$8:$L$1048576,'II Leitungen und Leitungsab.'!$R$8:$R$1048576,H$184,'II Leitungen und Leitungsab.'!$N$8:$N$1048576,$D$184,'II Leitungen und Leitungsab.'!$V$8:$V$1048576,$D186,'II Leitungen und Leitungsab.'!$J$8:$J$1048576,$B$3)</f>
        <v>0</v>
      </c>
      <c r="I186" s="93"/>
      <c r="J186" s="92">
        <f>SUMIFS('II Leitungen und Leitungsab.'!$L$8:$L$1048576,'II Leitungen und Leitungsab.'!$R$8:$R$1048576,J$184,'II Leitungen und Leitungsab.'!$N$8:$N$1048576,$D$184,'II Leitungen und Leitungsab.'!$V$8:$V$1048576,$D186,'II Leitungen und Leitungsab.'!$J$8:$J$1048576,$B$3)</f>
        <v>0</v>
      </c>
      <c r="K186" s="93"/>
      <c r="L186" s="92">
        <f>SUMIFS('II Leitungen und Leitungsab.'!$L$8:$L$1048576,'II Leitungen und Leitungsab.'!$R$8:$R$1048576,L$184,'II Leitungen und Leitungsab.'!$N$8:$N$1048576,$D$184,'II Leitungen und Leitungsab.'!$V$8:$V$1048576,$D186,'II Leitungen und Leitungsab.'!$J$8:$J$1048576,$B$3)</f>
        <v>0</v>
      </c>
      <c r="M186" s="93"/>
      <c r="N186" s="92">
        <f>SUMIFS('II Leitungen und Leitungsab.'!$L$8:$L$1048576,'II Leitungen und Leitungsab.'!$R$8:$R$1048576,N$184,'II Leitungen und Leitungsab.'!$N$8:$N$1048576,$D$184,'II Leitungen und Leitungsab.'!$V$8:$V$1048576,$D186,'II Leitungen und Leitungsab.'!$J$8:$J$1048576,$B$3)</f>
        <v>0</v>
      </c>
      <c r="O186" s="93"/>
      <c r="P186" s="92">
        <f>SUMIFS('II Leitungen und Leitungsab.'!$L$8:$L$1048576,'II Leitungen und Leitungsab.'!$R$8:$R$1048576,P$184,'II Leitungen und Leitungsab.'!$N$8:$N$1048576,$D$184,'II Leitungen und Leitungsab.'!$V$8:$V$1048576,$D186,'II Leitungen und Leitungsab.'!$J$8:$J$1048576,$B$3)</f>
        <v>0</v>
      </c>
      <c r="Q186" s="82"/>
      <c r="R186" s="76" t="s">
        <v>73</v>
      </c>
      <c r="S186" s="13"/>
    </row>
    <row r="187" spans="2:19" x14ac:dyDescent="0.3">
      <c r="B187" s="63" t="s">
        <v>921</v>
      </c>
      <c r="D187" s="135" t="str">
        <f>'I H-Gas'!D187</f>
        <v>davon Fremdnutzungsanteil</v>
      </c>
      <c r="F187" s="92">
        <f>SUMIFS('II Leitungen und Leitungsab.'!$X$8:$X$1048576,'II Leitungen und Leitungsab.'!$R$8:$R$1048576,F$184,'II Leitungen und Leitungsab.'!$N$8:$N$1048576,$D$184,'II Leitungen und Leitungsab.'!$V$8:$V$1048576,$D186,'II Leitungen und Leitungsab.'!$J$8:$J$1048576,$B$3)</f>
        <v>0</v>
      </c>
      <c r="G187" s="93"/>
      <c r="H187" s="92">
        <f>SUMIFS('II Leitungen und Leitungsab.'!$X$8:$X$1048576,'II Leitungen und Leitungsab.'!$R$8:$R$1048576,H$184,'II Leitungen und Leitungsab.'!$N$8:$N$1048576,$D$184,'II Leitungen und Leitungsab.'!$V$8:$V$1048576,$D186,'II Leitungen und Leitungsab.'!$J$8:$J$1048576,$B$3)</f>
        <v>0</v>
      </c>
      <c r="I187" s="93"/>
      <c r="J187" s="92">
        <f>SUMIFS('II Leitungen und Leitungsab.'!$X$8:$X$1048576,'II Leitungen und Leitungsab.'!$R$8:$R$1048576,J$184,'II Leitungen und Leitungsab.'!$N$8:$N$1048576,$D$184,'II Leitungen und Leitungsab.'!$V$8:$V$1048576,$D186,'II Leitungen und Leitungsab.'!$J$8:$J$1048576,$B$3)</f>
        <v>0</v>
      </c>
      <c r="K187" s="93"/>
      <c r="L187" s="92">
        <f>SUMIFS('II Leitungen und Leitungsab.'!$X$8:$X$1048576,'II Leitungen und Leitungsab.'!$R$8:$R$1048576,L$184,'II Leitungen und Leitungsab.'!$N$8:$N$1048576,$D$184,'II Leitungen und Leitungsab.'!$V$8:$V$1048576,$D186,'II Leitungen und Leitungsab.'!$J$8:$J$1048576,$B$3)</f>
        <v>0</v>
      </c>
      <c r="M187" s="93"/>
      <c r="N187" s="92">
        <f>SUMIFS('II Leitungen und Leitungsab.'!$X$8:$X$1048576,'II Leitungen und Leitungsab.'!$R$8:$R$1048576,N$184,'II Leitungen und Leitungsab.'!$N$8:$N$1048576,$D$184,'II Leitungen und Leitungsab.'!$V$8:$V$1048576,$D186,'II Leitungen und Leitungsab.'!$J$8:$J$1048576,$B$3)</f>
        <v>0</v>
      </c>
      <c r="O187" s="93"/>
      <c r="P187" s="92">
        <f>SUMIFS('II Leitungen und Leitungsab.'!$X$8:$X$1048576,'II Leitungen und Leitungsab.'!$R$8:$R$1048576,P$184,'II Leitungen und Leitungsab.'!$N$8:$N$1048576,$D$184,'II Leitungen und Leitungsab.'!$V$8:$V$1048576,$D186,'II Leitungen und Leitungsab.'!$J$8:$J$1048576,$B$3)</f>
        <v>0</v>
      </c>
      <c r="Q187" s="82"/>
      <c r="R187" s="76" t="s">
        <v>73</v>
      </c>
      <c r="S187" s="13"/>
    </row>
    <row r="188" spans="2:19" x14ac:dyDescent="0.3">
      <c r="B188" s="63" t="s">
        <v>922</v>
      </c>
      <c r="D188" s="135" t="str">
        <f>'I H-Gas'!D188</f>
        <v>Stahl (PE)</v>
      </c>
      <c r="F188" s="92">
        <f>SUMIFS('II Leitungen und Leitungsab.'!$L$8:$L$1048576,'II Leitungen und Leitungsab.'!$R$8:$R$1048576,F$184,'II Leitungen und Leitungsab.'!$N$8:$N$1048576,$D$184,'II Leitungen und Leitungsab.'!$V$8:$V$1048576,$D188,'II Leitungen und Leitungsab.'!$J$8:$J$1048576,$B$3)</f>
        <v>0</v>
      </c>
      <c r="G188" s="93"/>
      <c r="H188" s="92">
        <f>SUMIFS('II Leitungen und Leitungsab.'!$L$8:$L$1048576,'II Leitungen und Leitungsab.'!$R$8:$R$1048576,H$184,'II Leitungen und Leitungsab.'!$N$8:$N$1048576,$D$184,'II Leitungen und Leitungsab.'!$V$8:$V$1048576,$D188,'II Leitungen und Leitungsab.'!$J$8:$J$1048576,$B$3)</f>
        <v>0</v>
      </c>
      <c r="I188" s="93"/>
      <c r="J188" s="92">
        <f>SUMIFS('II Leitungen und Leitungsab.'!$L$8:$L$1048576,'II Leitungen und Leitungsab.'!$R$8:$R$1048576,J$184,'II Leitungen und Leitungsab.'!$N$8:$N$1048576,$D$184,'II Leitungen und Leitungsab.'!$V$8:$V$1048576,$D188,'II Leitungen und Leitungsab.'!$J$8:$J$1048576,$B$3)</f>
        <v>0</v>
      </c>
      <c r="K188" s="93"/>
      <c r="L188" s="92">
        <f>SUMIFS('II Leitungen und Leitungsab.'!$L$8:$L$1048576,'II Leitungen und Leitungsab.'!$R$8:$R$1048576,L$184,'II Leitungen und Leitungsab.'!$N$8:$N$1048576,$D$184,'II Leitungen und Leitungsab.'!$V$8:$V$1048576,$D188,'II Leitungen und Leitungsab.'!$J$8:$J$1048576,$B$3)</f>
        <v>0</v>
      </c>
      <c r="M188" s="93"/>
      <c r="N188" s="92">
        <f>SUMIFS('II Leitungen und Leitungsab.'!$L$8:$L$1048576,'II Leitungen und Leitungsab.'!$R$8:$R$1048576,N$184,'II Leitungen und Leitungsab.'!$N$8:$N$1048576,$D$184,'II Leitungen und Leitungsab.'!$V$8:$V$1048576,$D188,'II Leitungen und Leitungsab.'!$J$8:$J$1048576,$B$3)</f>
        <v>0</v>
      </c>
      <c r="O188" s="93"/>
      <c r="P188" s="92">
        <f>SUMIFS('II Leitungen und Leitungsab.'!$L$8:$L$1048576,'II Leitungen und Leitungsab.'!$R$8:$R$1048576,P$184,'II Leitungen und Leitungsab.'!$N$8:$N$1048576,$D$184,'II Leitungen und Leitungsab.'!$V$8:$V$1048576,$D188,'II Leitungen und Leitungsab.'!$J$8:$J$1048576,$B$3)</f>
        <v>0</v>
      </c>
      <c r="Q188" s="82"/>
      <c r="R188" s="76" t="s">
        <v>73</v>
      </c>
      <c r="S188" s="13"/>
    </row>
    <row r="189" spans="2:19" x14ac:dyDescent="0.3">
      <c r="B189" s="63" t="s">
        <v>923</v>
      </c>
      <c r="D189" s="135" t="str">
        <f>'I H-Gas'!D189</f>
        <v>davon Fremdnutzungsanteil</v>
      </c>
      <c r="F189" s="92">
        <f>SUMIFS('II Leitungen und Leitungsab.'!$X$8:$X$1048576,'II Leitungen und Leitungsab.'!$R$8:$R$1048576,F$184,'II Leitungen und Leitungsab.'!$N$8:$N$1048576,$D$184,'II Leitungen und Leitungsab.'!$V$8:$V$1048576,$D188,'II Leitungen und Leitungsab.'!$J$8:$J$1048576,$B$3)</f>
        <v>0</v>
      </c>
      <c r="G189" s="93"/>
      <c r="H189" s="92">
        <f>SUMIFS('II Leitungen und Leitungsab.'!$X$8:$X$1048576,'II Leitungen und Leitungsab.'!$R$8:$R$1048576,H$184,'II Leitungen und Leitungsab.'!$N$8:$N$1048576,$D$184,'II Leitungen und Leitungsab.'!$V$8:$V$1048576,$D188,'II Leitungen und Leitungsab.'!$J$8:$J$1048576,$B$3)</f>
        <v>0</v>
      </c>
      <c r="I189" s="93"/>
      <c r="J189" s="92">
        <f>SUMIFS('II Leitungen und Leitungsab.'!$X$8:$X$1048576,'II Leitungen und Leitungsab.'!$R$8:$R$1048576,J$184,'II Leitungen und Leitungsab.'!$N$8:$N$1048576,$D$184,'II Leitungen und Leitungsab.'!$V$8:$V$1048576,$D188,'II Leitungen und Leitungsab.'!$J$8:$J$1048576,$B$3)</f>
        <v>0</v>
      </c>
      <c r="K189" s="93"/>
      <c r="L189" s="92">
        <f>SUMIFS('II Leitungen und Leitungsab.'!$X$8:$X$1048576,'II Leitungen und Leitungsab.'!$R$8:$R$1048576,L$184,'II Leitungen und Leitungsab.'!$N$8:$N$1048576,$D$184,'II Leitungen und Leitungsab.'!$V$8:$V$1048576,$D188,'II Leitungen und Leitungsab.'!$J$8:$J$1048576,$B$3)</f>
        <v>0</v>
      </c>
      <c r="M189" s="93"/>
      <c r="N189" s="92">
        <f>SUMIFS('II Leitungen und Leitungsab.'!$X$8:$X$1048576,'II Leitungen und Leitungsab.'!$R$8:$R$1048576,N$184,'II Leitungen und Leitungsab.'!$N$8:$N$1048576,$D$184,'II Leitungen und Leitungsab.'!$V$8:$V$1048576,$D188,'II Leitungen und Leitungsab.'!$J$8:$J$1048576,$B$3)</f>
        <v>0</v>
      </c>
      <c r="O189" s="93"/>
      <c r="P189" s="92">
        <f>SUMIFS('II Leitungen und Leitungsab.'!$X$8:$X$1048576,'II Leitungen und Leitungsab.'!$R$8:$R$1048576,P$184,'II Leitungen und Leitungsab.'!$N$8:$N$1048576,$D$184,'II Leitungen und Leitungsab.'!$V$8:$V$1048576,$D188,'II Leitungen und Leitungsab.'!$J$8:$J$1048576,$B$3)</f>
        <v>0</v>
      </c>
      <c r="Q189" s="82"/>
      <c r="R189" s="76" t="s">
        <v>73</v>
      </c>
      <c r="S189" s="13"/>
    </row>
    <row r="190" spans="2:19" x14ac:dyDescent="0.3">
      <c r="B190" s="63" t="s">
        <v>924</v>
      </c>
      <c r="D190" s="135" t="str">
        <f>'I H-Gas'!D190</f>
        <v>Stahl (bitumiert)</v>
      </c>
      <c r="F190" s="92">
        <f>SUMIFS('II Leitungen und Leitungsab.'!$L$8:$L$1048576,'II Leitungen und Leitungsab.'!$R$8:$R$1048576,F$184,'II Leitungen und Leitungsab.'!$N$8:$N$1048576,$D$184,'II Leitungen und Leitungsab.'!$V$8:$V$1048576,$D190,'II Leitungen und Leitungsab.'!$J$8:$J$1048576,$B$3)</f>
        <v>0</v>
      </c>
      <c r="G190" s="93"/>
      <c r="H190" s="92">
        <f>SUMIFS('II Leitungen und Leitungsab.'!$L$8:$L$1048576,'II Leitungen und Leitungsab.'!$R$8:$R$1048576,H$184,'II Leitungen und Leitungsab.'!$N$8:$N$1048576,$D$184,'II Leitungen und Leitungsab.'!$V$8:$V$1048576,$D190,'II Leitungen und Leitungsab.'!$J$8:$J$1048576,$B$3)</f>
        <v>0</v>
      </c>
      <c r="I190" s="93"/>
      <c r="J190" s="92">
        <f>SUMIFS('II Leitungen und Leitungsab.'!$L$8:$L$1048576,'II Leitungen und Leitungsab.'!$R$8:$R$1048576,J$184,'II Leitungen und Leitungsab.'!$N$8:$N$1048576,$D$184,'II Leitungen und Leitungsab.'!$V$8:$V$1048576,$D190,'II Leitungen und Leitungsab.'!$J$8:$J$1048576,$B$3)</f>
        <v>0</v>
      </c>
      <c r="K190" s="93"/>
      <c r="L190" s="92">
        <f>SUMIFS('II Leitungen und Leitungsab.'!$L$8:$L$1048576,'II Leitungen und Leitungsab.'!$R$8:$R$1048576,L$184,'II Leitungen und Leitungsab.'!$N$8:$N$1048576,$D$184,'II Leitungen und Leitungsab.'!$V$8:$V$1048576,$D190,'II Leitungen und Leitungsab.'!$J$8:$J$1048576,$B$3)</f>
        <v>0</v>
      </c>
      <c r="M190" s="93"/>
      <c r="N190" s="92">
        <f>SUMIFS('II Leitungen und Leitungsab.'!$L$8:$L$1048576,'II Leitungen und Leitungsab.'!$R$8:$R$1048576,N$184,'II Leitungen und Leitungsab.'!$N$8:$N$1048576,$D$184,'II Leitungen und Leitungsab.'!$V$8:$V$1048576,$D190,'II Leitungen und Leitungsab.'!$J$8:$J$1048576,$B$3)</f>
        <v>0</v>
      </c>
      <c r="O190" s="93"/>
      <c r="P190" s="92">
        <f>SUMIFS('II Leitungen und Leitungsab.'!$L$8:$L$1048576,'II Leitungen und Leitungsab.'!$R$8:$R$1048576,P$184,'II Leitungen und Leitungsab.'!$N$8:$N$1048576,$D$184,'II Leitungen und Leitungsab.'!$V$8:$V$1048576,$D190,'II Leitungen und Leitungsab.'!$J$8:$J$1048576,$B$3)</f>
        <v>0</v>
      </c>
      <c r="Q190" s="82"/>
      <c r="R190" s="76" t="s">
        <v>73</v>
      </c>
      <c r="S190" s="13"/>
    </row>
    <row r="191" spans="2:19" x14ac:dyDescent="0.3">
      <c r="B191" s="63" t="s">
        <v>925</v>
      </c>
      <c r="D191" s="135" t="str">
        <f>'I H-Gas'!D191</f>
        <v>davon Fremdnutzungsanteil</v>
      </c>
      <c r="F191" s="92">
        <f>SUMIFS('II Leitungen und Leitungsab.'!$X$8:$X$1048576,'II Leitungen und Leitungsab.'!$R$8:$R$1048576,F$184,'II Leitungen und Leitungsab.'!$N$8:$N$1048576,$D$184,'II Leitungen und Leitungsab.'!$V$8:$V$1048576,$D190,'II Leitungen und Leitungsab.'!$J$8:$J$1048576,$B$3)</f>
        <v>0</v>
      </c>
      <c r="G191" s="93"/>
      <c r="H191" s="92">
        <f>SUMIFS('II Leitungen und Leitungsab.'!$X$8:$X$1048576,'II Leitungen und Leitungsab.'!$R$8:$R$1048576,H$184,'II Leitungen und Leitungsab.'!$N$8:$N$1048576,$D$184,'II Leitungen und Leitungsab.'!$V$8:$V$1048576,$D190,'II Leitungen und Leitungsab.'!$J$8:$J$1048576,$B$3)</f>
        <v>0</v>
      </c>
      <c r="I191" s="93"/>
      <c r="J191" s="92">
        <f>SUMIFS('II Leitungen und Leitungsab.'!$X$8:$X$1048576,'II Leitungen und Leitungsab.'!$R$8:$R$1048576,J$184,'II Leitungen und Leitungsab.'!$N$8:$N$1048576,$D$184,'II Leitungen und Leitungsab.'!$V$8:$V$1048576,$D190,'II Leitungen und Leitungsab.'!$J$8:$J$1048576,$B$3)</f>
        <v>0</v>
      </c>
      <c r="K191" s="93"/>
      <c r="L191" s="92">
        <f>SUMIFS('II Leitungen und Leitungsab.'!$X$8:$X$1048576,'II Leitungen und Leitungsab.'!$R$8:$R$1048576,L$184,'II Leitungen und Leitungsab.'!$N$8:$N$1048576,$D$184,'II Leitungen und Leitungsab.'!$V$8:$V$1048576,$D190,'II Leitungen und Leitungsab.'!$J$8:$J$1048576,$B$3)</f>
        <v>0</v>
      </c>
      <c r="M191" s="93"/>
      <c r="N191" s="92">
        <f>SUMIFS('II Leitungen und Leitungsab.'!$X$8:$X$1048576,'II Leitungen und Leitungsab.'!$R$8:$R$1048576,N$184,'II Leitungen und Leitungsab.'!$N$8:$N$1048576,$D$184,'II Leitungen und Leitungsab.'!$V$8:$V$1048576,$D190,'II Leitungen und Leitungsab.'!$J$8:$J$1048576,$B$3)</f>
        <v>0</v>
      </c>
      <c r="O191" s="93"/>
      <c r="P191" s="92">
        <f>SUMIFS('II Leitungen und Leitungsab.'!$X$8:$X$1048576,'II Leitungen und Leitungsab.'!$R$8:$R$1048576,P$184,'II Leitungen und Leitungsab.'!$N$8:$N$1048576,$D$184,'II Leitungen und Leitungsab.'!$V$8:$V$1048576,$D190,'II Leitungen und Leitungsab.'!$J$8:$J$1048576,$B$3)</f>
        <v>0</v>
      </c>
      <c r="Q191" s="82"/>
      <c r="R191" s="76" t="s">
        <v>73</v>
      </c>
      <c r="S191" s="13"/>
    </row>
    <row r="192" spans="2:19" x14ac:dyDescent="0.3">
      <c r="B192" s="63" t="s">
        <v>926</v>
      </c>
      <c r="D192" s="135" t="str">
        <f>'I H-Gas'!D192</f>
        <v>Guss (GGG + GG)</v>
      </c>
      <c r="F192" s="92">
        <f>SUMIFS('II Leitungen und Leitungsab.'!$L$8:$L$1048576,'II Leitungen und Leitungsab.'!$R$8:$R$1048576,F$184,'II Leitungen und Leitungsab.'!$N$8:$N$1048576,$D$184,'II Leitungen und Leitungsab.'!$V$8:$V$1048576,$D192,'II Leitungen und Leitungsab.'!$J$8:$J$1048576,$B$3)</f>
        <v>0</v>
      </c>
      <c r="G192" s="93"/>
      <c r="H192" s="92">
        <f>SUMIFS('II Leitungen und Leitungsab.'!$L$8:$L$1048576,'II Leitungen und Leitungsab.'!$R$8:$R$1048576,H$184,'II Leitungen und Leitungsab.'!$N$8:$N$1048576,$D$184,'II Leitungen und Leitungsab.'!$V$8:$V$1048576,$D192,'II Leitungen und Leitungsab.'!$J$8:$J$1048576,$B$3)</f>
        <v>0</v>
      </c>
      <c r="I192" s="93"/>
      <c r="J192" s="92">
        <f>SUMIFS('II Leitungen und Leitungsab.'!$L$8:$L$1048576,'II Leitungen und Leitungsab.'!$R$8:$R$1048576,J$184,'II Leitungen und Leitungsab.'!$N$8:$N$1048576,$D$184,'II Leitungen und Leitungsab.'!$V$8:$V$1048576,$D192,'II Leitungen und Leitungsab.'!$J$8:$J$1048576,$B$3)</f>
        <v>0</v>
      </c>
      <c r="K192" s="93"/>
      <c r="L192" s="92">
        <f>SUMIFS('II Leitungen und Leitungsab.'!$L$8:$L$1048576,'II Leitungen und Leitungsab.'!$R$8:$R$1048576,L$184,'II Leitungen und Leitungsab.'!$N$8:$N$1048576,$D$184,'II Leitungen und Leitungsab.'!$V$8:$V$1048576,$D192,'II Leitungen und Leitungsab.'!$J$8:$J$1048576,$B$3)</f>
        <v>0</v>
      </c>
      <c r="M192" s="93"/>
      <c r="N192" s="92">
        <f>SUMIFS('II Leitungen und Leitungsab.'!$L$8:$L$1048576,'II Leitungen und Leitungsab.'!$R$8:$R$1048576,N$184,'II Leitungen und Leitungsab.'!$N$8:$N$1048576,$D$184,'II Leitungen und Leitungsab.'!$V$8:$V$1048576,$D192,'II Leitungen und Leitungsab.'!$J$8:$J$1048576,$B$3)</f>
        <v>0</v>
      </c>
      <c r="O192" s="93"/>
      <c r="P192" s="92">
        <f>SUMIFS('II Leitungen und Leitungsab.'!$L$8:$L$1048576,'II Leitungen und Leitungsab.'!$R$8:$R$1048576,P$184,'II Leitungen und Leitungsab.'!$N$8:$N$1048576,$D$184,'II Leitungen und Leitungsab.'!$V$8:$V$1048576,$D192,'II Leitungen und Leitungsab.'!$J$8:$J$1048576,$B$3)</f>
        <v>0</v>
      </c>
      <c r="Q192" s="82"/>
      <c r="R192" s="76" t="s">
        <v>73</v>
      </c>
      <c r="S192" s="13"/>
    </row>
    <row r="193" spans="2:19" x14ac:dyDescent="0.3">
      <c r="B193" s="63" t="s">
        <v>927</v>
      </c>
      <c r="D193" s="135" t="str">
        <f>'I H-Gas'!D193</f>
        <v>davon Fremdnutzungsanteil</v>
      </c>
      <c r="F193" s="92">
        <f>SUMIFS('II Leitungen und Leitungsab.'!$X$8:$X$1048576,'II Leitungen und Leitungsab.'!$R$8:$R$1048576,F$184,'II Leitungen und Leitungsab.'!$N$8:$N$1048576,$D$184,'II Leitungen und Leitungsab.'!$V$8:$V$1048576,$D192,'II Leitungen und Leitungsab.'!$J$8:$J$1048576,$B$3)</f>
        <v>0</v>
      </c>
      <c r="G193" s="93"/>
      <c r="H193" s="92">
        <f>SUMIFS('II Leitungen und Leitungsab.'!$X$8:$X$1048576,'II Leitungen und Leitungsab.'!$R$8:$R$1048576,H$184,'II Leitungen und Leitungsab.'!$N$8:$N$1048576,$D$184,'II Leitungen und Leitungsab.'!$V$8:$V$1048576,$D192,'II Leitungen und Leitungsab.'!$J$8:$J$1048576,$B$3)</f>
        <v>0</v>
      </c>
      <c r="I193" s="93"/>
      <c r="J193" s="92">
        <f>SUMIFS('II Leitungen und Leitungsab.'!$X$8:$X$1048576,'II Leitungen und Leitungsab.'!$R$8:$R$1048576,J$184,'II Leitungen und Leitungsab.'!$N$8:$N$1048576,$D$184,'II Leitungen und Leitungsab.'!$V$8:$V$1048576,$D192,'II Leitungen und Leitungsab.'!$J$8:$J$1048576,$B$3)</f>
        <v>0</v>
      </c>
      <c r="K193" s="93"/>
      <c r="L193" s="92">
        <f>SUMIFS('II Leitungen und Leitungsab.'!$X$8:$X$1048576,'II Leitungen und Leitungsab.'!$R$8:$R$1048576,L$184,'II Leitungen und Leitungsab.'!$N$8:$N$1048576,$D$184,'II Leitungen und Leitungsab.'!$V$8:$V$1048576,$D192,'II Leitungen und Leitungsab.'!$J$8:$J$1048576,$B$3)</f>
        <v>0</v>
      </c>
      <c r="M193" s="93"/>
      <c r="N193" s="92">
        <f>SUMIFS('II Leitungen und Leitungsab.'!$X$8:$X$1048576,'II Leitungen und Leitungsab.'!$R$8:$R$1048576,N$184,'II Leitungen und Leitungsab.'!$N$8:$N$1048576,$D$184,'II Leitungen und Leitungsab.'!$V$8:$V$1048576,$D192,'II Leitungen und Leitungsab.'!$J$8:$J$1048576,$B$3)</f>
        <v>0</v>
      </c>
      <c r="O193" s="93"/>
      <c r="P193" s="92">
        <f>SUMIFS('II Leitungen und Leitungsab.'!$X$8:$X$1048576,'II Leitungen und Leitungsab.'!$R$8:$R$1048576,P$184,'II Leitungen und Leitungsab.'!$N$8:$N$1048576,$D$184,'II Leitungen und Leitungsab.'!$V$8:$V$1048576,$D192,'II Leitungen und Leitungsab.'!$J$8:$J$1048576,$B$3)</f>
        <v>0</v>
      </c>
      <c r="Q193" s="82"/>
      <c r="R193" s="76" t="s">
        <v>73</v>
      </c>
      <c r="S193" s="13"/>
    </row>
    <row r="194" spans="2:19" x14ac:dyDescent="0.3">
      <c r="D194" s="132"/>
      <c r="F194" s="41"/>
      <c r="G194" s="43"/>
      <c r="H194" s="42"/>
      <c r="I194" s="43"/>
      <c r="J194" s="41"/>
      <c r="K194" s="43"/>
      <c r="L194" s="43"/>
      <c r="M194" s="43"/>
      <c r="N194" s="43"/>
      <c r="O194" s="43"/>
      <c r="P194" s="41"/>
      <c r="Q194" s="42"/>
      <c r="S194" s="13"/>
    </row>
    <row r="195" spans="2:19" ht="43.5" customHeight="1" x14ac:dyDescent="0.3">
      <c r="B195" s="62" t="s">
        <v>928</v>
      </c>
      <c r="D195" s="133" t="str">
        <f>'I H-Gas'!D195</f>
        <v>Betreiben Sie Leitungen oder Leitungsabschnitte mit einer Durchmesserklasse B
(DN: 700 mm ≤ x &lt; 1000 mm) in der gewählten Druckstufe am letzten Tag des Bezugsjahres?</v>
      </c>
      <c r="F195" s="71" t="str">
        <f>IF(SUM(F199:F206)&gt;0,"ja","nein")</f>
        <v>nein</v>
      </c>
      <c r="G195" s="38"/>
      <c r="H195" s="71" t="str">
        <f>IF(SUM(H199:H206)&gt;0,"ja","nein")</f>
        <v>nein</v>
      </c>
      <c r="I195" s="38"/>
      <c r="J195" s="71" t="str">
        <f>IF(SUM(J199:J206)&gt;0,"ja","nein")</f>
        <v>nein</v>
      </c>
      <c r="K195" s="38"/>
      <c r="L195" s="71" t="str">
        <f>IF(SUM(L199:L206)&gt;0,"ja","nein")</f>
        <v>nein</v>
      </c>
      <c r="M195" s="38"/>
      <c r="N195" s="71" t="str">
        <f>IF(SUM(N199:N206)&gt;0,"ja","nein")</f>
        <v>nein</v>
      </c>
      <c r="O195" s="38"/>
      <c r="P195" s="71" t="str">
        <f>IF(SUM(P199:P206)&gt;0,"ja","nein")</f>
        <v>nein</v>
      </c>
      <c r="Q195" s="42"/>
      <c r="S195" s="13"/>
    </row>
    <row r="196" spans="2:19" x14ac:dyDescent="0.3">
      <c r="D196" s="132"/>
      <c r="F196" s="41"/>
      <c r="G196" s="43"/>
      <c r="H196" s="42"/>
      <c r="I196" s="43"/>
      <c r="J196" s="41"/>
      <c r="K196" s="43"/>
      <c r="L196" s="43"/>
      <c r="M196" s="43"/>
      <c r="N196" s="43"/>
      <c r="O196" s="43"/>
      <c r="P196" s="41"/>
      <c r="Q196" s="42"/>
      <c r="S196" s="13"/>
    </row>
    <row r="197" spans="2:19" x14ac:dyDescent="0.3">
      <c r="B197" s="62" t="s">
        <v>929</v>
      </c>
      <c r="D197" s="137" t="str">
        <f>'I H-Gas'!D197</f>
        <v>Leitungsdurchmesserklasse B (DN: 700 mm ≤ x &lt; 1000 mm)</v>
      </c>
      <c r="F197" s="44" t="str">
        <f>Listen!$A$2</f>
        <v>HD 4 (&gt; 70 bar)</v>
      </c>
      <c r="G197" s="43"/>
      <c r="H197" s="45" t="str">
        <f>Listen!$A$3</f>
        <v>HD 3 (&gt; 16 bar und ≤ 70 bar)</v>
      </c>
      <c r="I197" s="43"/>
      <c r="J197" s="44" t="str">
        <f>Listen!$A$4</f>
        <v>HD 2 (&gt; 5 bar und ≤ 16 bar)</v>
      </c>
      <c r="K197" s="43"/>
      <c r="L197" s="46" t="str">
        <f>Listen!$A$5</f>
        <v>HD 1 (&gt; 1 bar und ≤ 5 bar)</v>
      </c>
      <c r="M197" s="43"/>
      <c r="N197" s="46" t="str">
        <f>Listen!$A$6</f>
        <v>MD (&gt; 0,1 bar und ≤ 1 bar )</v>
      </c>
      <c r="O197" s="43"/>
      <c r="P197" s="44" t="str">
        <f>Listen!$A$7</f>
        <v>ND (≤ 0,1 bar)</v>
      </c>
      <c r="Q197" s="42"/>
      <c r="R197" s="39"/>
      <c r="S197" s="13"/>
    </row>
    <row r="198" spans="2:19" x14ac:dyDescent="0.3">
      <c r="B198" s="25"/>
      <c r="D198" s="137"/>
      <c r="F198" s="44"/>
      <c r="G198" s="43"/>
      <c r="H198" s="45"/>
      <c r="I198" s="43"/>
      <c r="J198" s="44"/>
      <c r="K198" s="43"/>
      <c r="L198" s="46"/>
      <c r="M198" s="43"/>
      <c r="N198" s="46"/>
      <c r="O198" s="43"/>
      <c r="P198" s="44"/>
      <c r="Q198" s="42"/>
      <c r="R198" s="39"/>
      <c r="S198" s="13"/>
    </row>
    <row r="199" spans="2:19" x14ac:dyDescent="0.3">
      <c r="B199" s="63" t="s">
        <v>930</v>
      </c>
      <c r="D199" s="135" t="str">
        <f>'I H-Gas'!D199</f>
        <v>Stahl (PE + KKS)</v>
      </c>
      <c r="F199" s="92">
        <f>SUMIFS('II Leitungen und Leitungsab.'!$L$8:$L$1048576,'II Leitungen und Leitungsab.'!$R$8:$R$1048576,F$197,'II Leitungen und Leitungsab.'!$N$8:$N$1048576,$D$197,'II Leitungen und Leitungsab.'!$V$8:$V$1048576,$D199,'II Leitungen und Leitungsab.'!$J$8:$J$1048576,$B$3)</f>
        <v>0</v>
      </c>
      <c r="G199" s="93"/>
      <c r="H199" s="92">
        <f>SUMIFS('II Leitungen und Leitungsab.'!$L$8:$L$1048576,'II Leitungen und Leitungsab.'!$R$8:$R$1048576,H$197,'II Leitungen und Leitungsab.'!$N$8:$N$1048576,$D$197,'II Leitungen und Leitungsab.'!$V$8:$V$1048576,$D199,'II Leitungen und Leitungsab.'!$J$8:$J$1048576,$B$3)</f>
        <v>0</v>
      </c>
      <c r="I199" s="93"/>
      <c r="J199" s="92">
        <f>SUMIFS('II Leitungen und Leitungsab.'!$L$8:$L$1048576,'II Leitungen und Leitungsab.'!$R$8:$R$1048576,J$197,'II Leitungen und Leitungsab.'!$N$8:$N$1048576,$D$197,'II Leitungen und Leitungsab.'!$V$8:$V$1048576,$D199,'II Leitungen und Leitungsab.'!$J$8:$J$1048576,$B$3)</f>
        <v>0</v>
      </c>
      <c r="K199" s="93"/>
      <c r="L199" s="92">
        <f>SUMIFS('II Leitungen und Leitungsab.'!$L$8:$L$1048576,'II Leitungen und Leitungsab.'!$R$8:$R$1048576,L$197,'II Leitungen und Leitungsab.'!$N$8:$N$1048576,$D$197,'II Leitungen und Leitungsab.'!$V$8:$V$1048576,$D199,'II Leitungen und Leitungsab.'!$J$8:$J$1048576,$B$3)</f>
        <v>0</v>
      </c>
      <c r="M199" s="93"/>
      <c r="N199" s="92">
        <f>SUMIFS('II Leitungen und Leitungsab.'!$L$8:$L$1048576,'II Leitungen und Leitungsab.'!$R$8:$R$1048576,N$197,'II Leitungen und Leitungsab.'!$N$8:$N$1048576,$D$197,'II Leitungen und Leitungsab.'!$V$8:$V$1048576,$D199,'II Leitungen und Leitungsab.'!$J$8:$J$1048576,$B$3)</f>
        <v>0</v>
      </c>
      <c r="O199" s="93"/>
      <c r="P199" s="92">
        <f>SUMIFS('II Leitungen und Leitungsab.'!$L$8:$L$1048576,'II Leitungen und Leitungsab.'!$R$8:$R$1048576,P$197,'II Leitungen und Leitungsab.'!$N$8:$N$1048576,$D$197,'II Leitungen und Leitungsab.'!$V$8:$V$1048576,$D199,'II Leitungen und Leitungsab.'!$J$8:$J$1048576,$B$3)</f>
        <v>0</v>
      </c>
      <c r="Q199" s="82"/>
      <c r="R199" s="76" t="s">
        <v>73</v>
      </c>
      <c r="S199" s="13"/>
    </row>
    <row r="200" spans="2:19" x14ac:dyDescent="0.3">
      <c r="B200" s="63" t="s">
        <v>931</v>
      </c>
      <c r="D200" s="135" t="str">
        <f>'I H-Gas'!D200</f>
        <v>davon Fremdnutzungsanteil</v>
      </c>
      <c r="F200" s="92">
        <f>SUMIFS('II Leitungen und Leitungsab.'!$X$8:$X$1048576,'II Leitungen und Leitungsab.'!$R$8:$R$1048576,F$197,'II Leitungen und Leitungsab.'!$N$8:$N$1048576,$D$197,'II Leitungen und Leitungsab.'!$V$8:$V$1048576,$D199,'II Leitungen und Leitungsab.'!$J$8:$J$1048576,$B$3)</f>
        <v>0</v>
      </c>
      <c r="G200" s="93"/>
      <c r="H200" s="92">
        <f>SUMIFS('II Leitungen und Leitungsab.'!$X$8:$X$1048576,'II Leitungen und Leitungsab.'!$R$8:$R$1048576,H$197,'II Leitungen und Leitungsab.'!$N$8:$N$1048576,$D$197,'II Leitungen und Leitungsab.'!$V$8:$V$1048576,$D199,'II Leitungen und Leitungsab.'!$J$8:$J$1048576,$B$3)</f>
        <v>0</v>
      </c>
      <c r="I200" s="93"/>
      <c r="J200" s="92">
        <f>SUMIFS('II Leitungen und Leitungsab.'!$X$8:$X$1048576,'II Leitungen und Leitungsab.'!$R$8:$R$1048576,J$197,'II Leitungen und Leitungsab.'!$N$8:$N$1048576,$D$197,'II Leitungen und Leitungsab.'!$V$8:$V$1048576,$D199,'II Leitungen und Leitungsab.'!$J$8:$J$1048576,$B$3)</f>
        <v>0</v>
      </c>
      <c r="K200" s="93"/>
      <c r="L200" s="92">
        <f>SUMIFS('II Leitungen und Leitungsab.'!$X$8:$X$1048576,'II Leitungen und Leitungsab.'!$R$8:$R$1048576,L$197,'II Leitungen und Leitungsab.'!$N$8:$N$1048576,$D$197,'II Leitungen und Leitungsab.'!$V$8:$V$1048576,$D199,'II Leitungen und Leitungsab.'!$J$8:$J$1048576,$B$3)</f>
        <v>0</v>
      </c>
      <c r="M200" s="93"/>
      <c r="N200" s="92">
        <f>SUMIFS('II Leitungen und Leitungsab.'!$X$8:$X$1048576,'II Leitungen und Leitungsab.'!$R$8:$R$1048576,N$197,'II Leitungen und Leitungsab.'!$N$8:$N$1048576,$D$197,'II Leitungen und Leitungsab.'!$V$8:$V$1048576,$D199,'II Leitungen und Leitungsab.'!$J$8:$J$1048576,$B$3)</f>
        <v>0</v>
      </c>
      <c r="O200" s="93"/>
      <c r="P200" s="92">
        <f>SUMIFS('II Leitungen und Leitungsab.'!$X$8:$X$1048576,'II Leitungen und Leitungsab.'!$R$8:$R$1048576,P$197,'II Leitungen und Leitungsab.'!$N$8:$N$1048576,$D$197,'II Leitungen und Leitungsab.'!$V$8:$V$1048576,$D199,'II Leitungen und Leitungsab.'!$J$8:$J$1048576,$B$3)</f>
        <v>0</v>
      </c>
      <c r="Q200" s="82"/>
      <c r="R200" s="76" t="s">
        <v>73</v>
      </c>
      <c r="S200" s="13"/>
    </row>
    <row r="201" spans="2:19" x14ac:dyDescent="0.3">
      <c r="B201" s="63" t="s">
        <v>932</v>
      </c>
      <c r="D201" s="135" t="str">
        <f>'I H-Gas'!D201</f>
        <v>Stahl (PE)</v>
      </c>
      <c r="F201" s="92">
        <f>SUMIFS('II Leitungen und Leitungsab.'!$L$8:$L$1048576,'II Leitungen und Leitungsab.'!$R$8:$R$1048576,F$197,'II Leitungen und Leitungsab.'!$N$8:$N$1048576,$D$197,'II Leitungen und Leitungsab.'!$V$8:$V$1048576,$D201,'II Leitungen und Leitungsab.'!$J$8:$J$1048576,$B$3)</f>
        <v>0</v>
      </c>
      <c r="G201" s="93"/>
      <c r="H201" s="92">
        <f>SUMIFS('II Leitungen und Leitungsab.'!$L$8:$L$1048576,'II Leitungen und Leitungsab.'!$R$8:$R$1048576,H$197,'II Leitungen und Leitungsab.'!$N$8:$N$1048576,$D$197,'II Leitungen und Leitungsab.'!$V$8:$V$1048576,$D201,'II Leitungen und Leitungsab.'!$J$8:$J$1048576,$B$3)</f>
        <v>0</v>
      </c>
      <c r="I201" s="93"/>
      <c r="J201" s="92">
        <f>SUMIFS('II Leitungen und Leitungsab.'!$L$8:$L$1048576,'II Leitungen und Leitungsab.'!$R$8:$R$1048576,J$197,'II Leitungen und Leitungsab.'!$N$8:$N$1048576,$D$197,'II Leitungen und Leitungsab.'!$V$8:$V$1048576,$D201,'II Leitungen und Leitungsab.'!$J$8:$J$1048576,$B$3)</f>
        <v>0</v>
      </c>
      <c r="K201" s="93"/>
      <c r="L201" s="92">
        <f>SUMIFS('II Leitungen und Leitungsab.'!$L$8:$L$1048576,'II Leitungen und Leitungsab.'!$R$8:$R$1048576,L$197,'II Leitungen und Leitungsab.'!$N$8:$N$1048576,$D$197,'II Leitungen und Leitungsab.'!$V$8:$V$1048576,$D201,'II Leitungen und Leitungsab.'!$J$8:$J$1048576,$B$3)</f>
        <v>0</v>
      </c>
      <c r="M201" s="93"/>
      <c r="N201" s="92">
        <f>SUMIFS('II Leitungen und Leitungsab.'!$L$8:$L$1048576,'II Leitungen und Leitungsab.'!$R$8:$R$1048576,N$197,'II Leitungen und Leitungsab.'!$N$8:$N$1048576,$D$197,'II Leitungen und Leitungsab.'!$V$8:$V$1048576,$D201,'II Leitungen und Leitungsab.'!$J$8:$J$1048576,$B$3)</f>
        <v>0</v>
      </c>
      <c r="O201" s="93"/>
      <c r="P201" s="92">
        <f>SUMIFS('II Leitungen und Leitungsab.'!$L$8:$L$1048576,'II Leitungen und Leitungsab.'!$R$8:$R$1048576,P$197,'II Leitungen und Leitungsab.'!$N$8:$N$1048576,$D$197,'II Leitungen und Leitungsab.'!$V$8:$V$1048576,$D201,'II Leitungen und Leitungsab.'!$J$8:$J$1048576,$B$3)</f>
        <v>0</v>
      </c>
      <c r="Q201" s="82"/>
      <c r="R201" s="76" t="s">
        <v>73</v>
      </c>
      <c r="S201" s="13"/>
    </row>
    <row r="202" spans="2:19" x14ac:dyDescent="0.3">
      <c r="B202" s="63" t="s">
        <v>933</v>
      </c>
      <c r="D202" s="135" t="str">
        <f>'I H-Gas'!D202</f>
        <v>davon Fremdnutzungsanteil</v>
      </c>
      <c r="F202" s="92">
        <f>SUMIFS('II Leitungen und Leitungsab.'!$X$8:$X$1048576,'II Leitungen und Leitungsab.'!$R$8:$R$1048576,F$197,'II Leitungen und Leitungsab.'!$N$8:$N$1048576,$D$197,'II Leitungen und Leitungsab.'!$V$8:$V$1048576,$D201,'II Leitungen und Leitungsab.'!$J$8:$J$1048576,$B$3)</f>
        <v>0</v>
      </c>
      <c r="G202" s="93"/>
      <c r="H202" s="92">
        <f>SUMIFS('II Leitungen und Leitungsab.'!$X$8:$X$1048576,'II Leitungen und Leitungsab.'!$R$8:$R$1048576,H$197,'II Leitungen und Leitungsab.'!$N$8:$N$1048576,$D$197,'II Leitungen und Leitungsab.'!$V$8:$V$1048576,$D201,'II Leitungen und Leitungsab.'!$J$8:$J$1048576,$B$3)</f>
        <v>0</v>
      </c>
      <c r="I202" s="93"/>
      <c r="J202" s="92">
        <f>SUMIFS('II Leitungen und Leitungsab.'!$X$8:$X$1048576,'II Leitungen und Leitungsab.'!$R$8:$R$1048576,J$197,'II Leitungen und Leitungsab.'!$N$8:$N$1048576,$D$197,'II Leitungen und Leitungsab.'!$V$8:$V$1048576,$D201,'II Leitungen und Leitungsab.'!$J$8:$J$1048576,$B$3)</f>
        <v>0</v>
      </c>
      <c r="K202" s="93"/>
      <c r="L202" s="92">
        <f>SUMIFS('II Leitungen und Leitungsab.'!$X$8:$X$1048576,'II Leitungen und Leitungsab.'!$R$8:$R$1048576,L$197,'II Leitungen und Leitungsab.'!$N$8:$N$1048576,$D$197,'II Leitungen und Leitungsab.'!$V$8:$V$1048576,$D201,'II Leitungen und Leitungsab.'!$J$8:$J$1048576,$B$3)</f>
        <v>0</v>
      </c>
      <c r="M202" s="93"/>
      <c r="N202" s="92">
        <f>SUMIFS('II Leitungen und Leitungsab.'!$X$8:$X$1048576,'II Leitungen und Leitungsab.'!$R$8:$R$1048576,N$197,'II Leitungen und Leitungsab.'!$N$8:$N$1048576,$D$197,'II Leitungen und Leitungsab.'!$V$8:$V$1048576,$D201,'II Leitungen und Leitungsab.'!$J$8:$J$1048576,$B$3)</f>
        <v>0</v>
      </c>
      <c r="O202" s="93"/>
      <c r="P202" s="92">
        <f>SUMIFS('II Leitungen und Leitungsab.'!$X$8:$X$1048576,'II Leitungen und Leitungsab.'!$R$8:$R$1048576,P$197,'II Leitungen und Leitungsab.'!$N$8:$N$1048576,$D$197,'II Leitungen und Leitungsab.'!$V$8:$V$1048576,$D201,'II Leitungen und Leitungsab.'!$J$8:$J$1048576,$B$3)</f>
        <v>0</v>
      </c>
      <c r="Q202" s="82"/>
      <c r="R202" s="76" t="s">
        <v>73</v>
      </c>
      <c r="S202" s="13"/>
    </row>
    <row r="203" spans="2:19" x14ac:dyDescent="0.3">
      <c r="B203" s="63" t="s">
        <v>934</v>
      </c>
      <c r="D203" s="135" t="str">
        <f>'I H-Gas'!D203</f>
        <v>Stahl (bitumiert)</v>
      </c>
      <c r="F203" s="92">
        <f>SUMIFS('II Leitungen und Leitungsab.'!$L$8:$L$1048576,'II Leitungen und Leitungsab.'!$R$8:$R$1048576,F$197,'II Leitungen und Leitungsab.'!$N$8:$N$1048576,$D$197,'II Leitungen und Leitungsab.'!$V$8:$V$1048576,$D203,'II Leitungen und Leitungsab.'!$J$8:$J$1048576,$B$3)</f>
        <v>0</v>
      </c>
      <c r="G203" s="93"/>
      <c r="H203" s="92">
        <f>SUMIFS('II Leitungen und Leitungsab.'!$L$8:$L$1048576,'II Leitungen und Leitungsab.'!$R$8:$R$1048576,H$197,'II Leitungen und Leitungsab.'!$N$8:$N$1048576,$D$197,'II Leitungen und Leitungsab.'!$V$8:$V$1048576,$D203,'II Leitungen und Leitungsab.'!$J$8:$J$1048576,$B$3)</f>
        <v>0</v>
      </c>
      <c r="I203" s="93"/>
      <c r="J203" s="92">
        <f>SUMIFS('II Leitungen und Leitungsab.'!$L$8:$L$1048576,'II Leitungen und Leitungsab.'!$R$8:$R$1048576,J$197,'II Leitungen und Leitungsab.'!$N$8:$N$1048576,$D$197,'II Leitungen und Leitungsab.'!$V$8:$V$1048576,$D203,'II Leitungen und Leitungsab.'!$J$8:$J$1048576,$B$3)</f>
        <v>0</v>
      </c>
      <c r="K203" s="93"/>
      <c r="L203" s="92">
        <f>SUMIFS('II Leitungen und Leitungsab.'!$L$8:$L$1048576,'II Leitungen und Leitungsab.'!$R$8:$R$1048576,L$197,'II Leitungen und Leitungsab.'!$N$8:$N$1048576,$D$197,'II Leitungen und Leitungsab.'!$V$8:$V$1048576,$D203,'II Leitungen und Leitungsab.'!$J$8:$J$1048576,$B$3)</f>
        <v>0</v>
      </c>
      <c r="M203" s="93"/>
      <c r="N203" s="92">
        <f>SUMIFS('II Leitungen und Leitungsab.'!$L$8:$L$1048576,'II Leitungen und Leitungsab.'!$R$8:$R$1048576,N$197,'II Leitungen und Leitungsab.'!$N$8:$N$1048576,$D$197,'II Leitungen und Leitungsab.'!$V$8:$V$1048576,$D203,'II Leitungen und Leitungsab.'!$J$8:$J$1048576,$B$3)</f>
        <v>0</v>
      </c>
      <c r="O203" s="93"/>
      <c r="P203" s="92">
        <f>SUMIFS('II Leitungen und Leitungsab.'!$L$8:$L$1048576,'II Leitungen und Leitungsab.'!$R$8:$R$1048576,P$197,'II Leitungen und Leitungsab.'!$N$8:$N$1048576,$D$197,'II Leitungen und Leitungsab.'!$V$8:$V$1048576,$D203,'II Leitungen und Leitungsab.'!$J$8:$J$1048576,$B$3)</f>
        <v>0</v>
      </c>
      <c r="Q203" s="82"/>
      <c r="R203" s="76" t="s">
        <v>73</v>
      </c>
      <c r="S203" s="13"/>
    </row>
    <row r="204" spans="2:19" x14ac:dyDescent="0.3">
      <c r="B204" s="63" t="s">
        <v>935</v>
      </c>
      <c r="D204" s="135" t="str">
        <f>'I H-Gas'!D204</f>
        <v>davon Fremdnutzungsanteil</v>
      </c>
      <c r="F204" s="92">
        <f>SUMIFS('II Leitungen und Leitungsab.'!$X$8:$X$1048576,'II Leitungen und Leitungsab.'!$R$8:$R$1048576,F$197,'II Leitungen und Leitungsab.'!$N$8:$N$1048576,$D$197,'II Leitungen und Leitungsab.'!$V$8:$V$1048576,$D203,'II Leitungen und Leitungsab.'!$J$8:$J$1048576,$B$3)</f>
        <v>0</v>
      </c>
      <c r="G204" s="93"/>
      <c r="H204" s="92">
        <f>SUMIFS('II Leitungen und Leitungsab.'!$X$8:$X$1048576,'II Leitungen und Leitungsab.'!$R$8:$R$1048576,H$197,'II Leitungen und Leitungsab.'!$N$8:$N$1048576,$D$197,'II Leitungen und Leitungsab.'!$V$8:$V$1048576,$D203,'II Leitungen und Leitungsab.'!$J$8:$J$1048576,$B$3)</f>
        <v>0</v>
      </c>
      <c r="I204" s="93"/>
      <c r="J204" s="92">
        <f>SUMIFS('II Leitungen und Leitungsab.'!$X$8:$X$1048576,'II Leitungen und Leitungsab.'!$R$8:$R$1048576,J$197,'II Leitungen und Leitungsab.'!$N$8:$N$1048576,$D$197,'II Leitungen und Leitungsab.'!$V$8:$V$1048576,$D203,'II Leitungen und Leitungsab.'!$J$8:$J$1048576,$B$3)</f>
        <v>0</v>
      </c>
      <c r="K204" s="93"/>
      <c r="L204" s="92">
        <f>SUMIFS('II Leitungen und Leitungsab.'!$X$8:$X$1048576,'II Leitungen und Leitungsab.'!$R$8:$R$1048576,L$197,'II Leitungen und Leitungsab.'!$N$8:$N$1048576,$D$197,'II Leitungen und Leitungsab.'!$V$8:$V$1048576,$D203,'II Leitungen und Leitungsab.'!$J$8:$J$1048576,$B$3)</f>
        <v>0</v>
      </c>
      <c r="M204" s="93"/>
      <c r="N204" s="92">
        <f>SUMIFS('II Leitungen und Leitungsab.'!$X$8:$X$1048576,'II Leitungen und Leitungsab.'!$R$8:$R$1048576,N$197,'II Leitungen und Leitungsab.'!$N$8:$N$1048576,$D$197,'II Leitungen und Leitungsab.'!$V$8:$V$1048576,$D203,'II Leitungen und Leitungsab.'!$J$8:$J$1048576,$B$3)</f>
        <v>0</v>
      </c>
      <c r="O204" s="93"/>
      <c r="P204" s="92">
        <f>SUMIFS('II Leitungen und Leitungsab.'!$X$8:$X$1048576,'II Leitungen und Leitungsab.'!$R$8:$R$1048576,P$197,'II Leitungen und Leitungsab.'!$N$8:$N$1048576,$D$197,'II Leitungen und Leitungsab.'!$V$8:$V$1048576,$D203,'II Leitungen und Leitungsab.'!$J$8:$J$1048576,$B$3)</f>
        <v>0</v>
      </c>
      <c r="Q204" s="82"/>
      <c r="R204" s="76" t="s">
        <v>73</v>
      </c>
      <c r="S204" s="13"/>
    </row>
    <row r="205" spans="2:19" x14ac:dyDescent="0.3">
      <c r="B205" s="63" t="s">
        <v>936</v>
      </c>
      <c r="D205" s="135" t="str">
        <f>'I H-Gas'!D205</f>
        <v>Guss (GGG + GG)</v>
      </c>
      <c r="F205" s="92">
        <f>SUMIFS('II Leitungen und Leitungsab.'!$L$8:$L$1048576,'II Leitungen und Leitungsab.'!$R$8:$R$1048576,F$197,'II Leitungen und Leitungsab.'!$N$8:$N$1048576,$D$197,'II Leitungen und Leitungsab.'!$V$8:$V$1048576,$D205,'II Leitungen und Leitungsab.'!$J$8:$J$1048576,$B$3)</f>
        <v>0</v>
      </c>
      <c r="G205" s="93"/>
      <c r="H205" s="92">
        <f>SUMIFS('II Leitungen und Leitungsab.'!$L$8:$L$1048576,'II Leitungen und Leitungsab.'!$R$8:$R$1048576,H$197,'II Leitungen und Leitungsab.'!$N$8:$N$1048576,$D$197,'II Leitungen und Leitungsab.'!$V$8:$V$1048576,$D205,'II Leitungen und Leitungsab.'!$J$8:$J$1048576,$B$3)</f>
        <v>0</v>
      </c>
      <c r="I205" s="93"/>
      <c r="J205" s="92">
        <f>SUMIFS('II Leitungen und Leitungsab.'!$L$8:$L$1048576,'II Leitungen und Leitungsab.'!$R$8:$R$1048576,J$197,'II Leitungen und Leitungsab.'!$N$8:$N$1048576,$D$197,'II Leitungen und Leitungsab.'!$V$8:$V$1048576,$D205,'II Leitungen und Leitungsab.'!$J$8:$J$1048576,$B$3)</f>
        <v>0</v>
      </c>
      <c r="K205" s="93"/>
      <c r="L205" s="92">
        <f>SUMIFS('II Leitungen und Leitungsab.'!$L$8:$L$1048576,'II Leitungen und Leitungsab.'!$R$8:$R$1048576,L$197,'II Leitungen und Leitungsab.'!$N$8:$N$1048576,$D$197,'II Leitungen und Leitungsab.'!$V$8:$V$1048576,$D205,'II Leitungen und Leitungsab.'!$J$8:$J$1048576,$B$3)</f>
        <v>0</v>
      </c>
      <c r="M205" s="93"/>
      <c r="N205" s="92">
        <f>SUMIFS('II Leitungen und Leitungsab.'!$L$8:$L$1048576,'II Leitungen und Leitungsab.'!$R$8:$R$1048576,N$197,'II Leitungen und Leitungsab.'!$N$8:$N$1048576,$D$197,'II Leitungen und Leitungsab.'!$V$8:$V$1048576,$D205,'II Leitungen und Leitungsab.'!$J$8:$J$1048576,$B$3)</f>
        <v>0</v>
      </c>
      <c r="O205" s="93"/>
      <c r="P205" s="92">
        <f>SUMIFS('II Leitungen und Leitungsab.'!$L$8:$L$1048576,'II Leitungen und Leitungsab.'!$R$8:$R$1048576,P$197,'II Leitungen und Leitungsab.'!$N$8:$N$1048576,$D$197,'II Leitungen und Leitungsab.'!$V$8:$V$1048576,$D205,'II Leitungen und Leitungsab.'!$J$8:$J$1048576,$B$3)</f>
        <v>0</v>
      </c>
      <c r="Q205" s="82"/>
      <c r="R205" s="76" t="s">
        <v>73</v>
      </c>
      <c r="S205" s="13"/>
    </row>
    <row r="206" spans="2:19" x14ac:dyDescent="0.3">
      <c r="B206" s="63" t="s">
        <v>937</v>
      </c>
      <c r="D206" s="135" t="str">
        <f>'I H-Gas'!D206</f>
        <v>davon Fremdnutzungsanteil</v>
      </c>
      <c r="F206" s="92">
        <f>SUMIFS('II Leitungen und Leitungsab.'!$X$8:$X$1048576,'II Leitungen und Leitungsab.'!$R$8:$R$1048576,F$197,'II Leitungen und Leitungsab.'!$N$8:$N$1048576,$D$197,'II Leitungen und Leitungsab.'!$V$8:$V$1048576,$D205,'II Leitungen und Leitungsab.'!$J$8:$J$1048576,$B$3)</f>
        <v>0</v>
      </c>
      <c r="G206" s="93"/>
      <c r="H206" s="92">
        <f>SUMIFS('II Leitungen und Leitungsab.'!$X$8:$X$1048576,'II Leitungen und Leitungsab.'!$R$8:$R$1048576,H$197,'II Leitungen und Leitungsab.'!$N$8:$N$1048576,$D$197,'II Leitungen und Leitungsab.'!$V$8:$V$1048576,$D205,'II Leitungen und Leitungsab.'!$J$8:$J$1048576,$B$3)</f>
        <v>0</v>
      </c>
      <c r="I206" s="93"/>
      <c r="J206" s="92">
        <f>SUMIFS('II Leitungen und Leitungsab.'!$X$8:$X$1048576,'II Leitungen und Leitungsab.'!$R$8:$R$1048576,J$197,'II Leitungen und Leitungsab.'!$N$8:$N$1048576,$D$197,'II Leitungen und Leitungsab.'!$V$8:$V$1048576,$D205,'II Leitungen und Leitungsab.'!$J$8:$J$1048576,$B$3)</f>
        <v>0</v>
      </c>
      <c r="K206" s="93"/>
      <c r="L206" s="92">
        <f>SUMIFS('II Leitungen und Leitungsab.'!$X$8:$X$1048576,'II Leitungen und Leitungsab.'!$R$8:$R$1048576,L$197,'II Leitungen und Leitungsab.'!$N$8:$N$1048576,$D$197,'II Leitungen und Leitungsab.'!$V$8:$V$1048576,$D205,'II Leitungen und Leitungsab.'!$J$8:$J$1048576,$B$3)</f>
        <v>0</v>
      </c>
      <c r="M206" s="93"/>
      <c r="N206" s="92">
        <f>SUMIFS('II Leitungen und Leitungsab.'!$X$8:$X$1048576,'II Leitungen und Leitungsab.'!$R$8:$R$1048576,N$197,'II Leitungen und Leitungsab.'!$N$8:$N$1048576,$D$197,'II Leitungen und Leitungsab.'!$V$8:$V$1048576,$D205,'II Leitungen und Leitungsab.'!$J$8:$J$1048576,$B$3)</f>
        <v>0</v>
      </c>
      <c r="O206" s="93"/>
      <c r="P206" s="92">
        <f>SUMIFS('II Leitungen und Leitungsab.'!$X$8:$X$1048576,'II Leitungen und Leitungsab.'!$R$8:$R$1048576,P$197,'II Leitungen und Leitungsab.'!$N$8:$N$1048576,$D$197,'II Leitungen und Leitungsab.'!$V$8:$V$1048576,$D205,'II Leitungen und Leitungsab.'!$J$8:$J$1048576,$B$3)</f>
        <v>0</v>
      </c>
      <c r="Q206" s="82"/>
      <c r="R206" s="76" t="s">
        <v>73</v>
      </c>
      <c r="S206" s="13"/>
    </row>
    <row r="207" spans="2:19" x14ac:dyDescent="0.3">
      <c r="D207" s="132"/>
      <c r="F207" s="41"/>
      <c r="G207" s="43"/>
      <c r="H207" s="42"/>
      <c r="I207" s="43"/>
      <c r="J207" s="41"/>
      <c r="K207" s="43"/>
      <c r="L207" s="43"/>
      <c r="M207" s="43"/>
      <c r="N207" s="43"/>
      <c r="O207" s="43"/>
      <c r="P207" s="41"/>
      <c r="Q207" s="42"/>
      <c r="S207" s="13"/>
    </row>
    <row r="208" spans="2:19" ht="33" customHeight="1" x14ac:dyDescent="0.3">
      <c r="B208" s="62" t="s">
        <v>938</v>
      </c>
      <c r="D208" s="133" t="str">
        <f>'I H-Gas'!D208</f>
        <v>Betreiben Sie Leitungen oder Leitungsabschnitte mit einer Durchmesserklasse C
DN: 500 mm ≤ x &lt; 700 mm) in der gewählten Druckstufe am letzten Tag des Bezugsjahres?</v>
      </c>
      <c r="F208" s="71" t="str">
        <f>IF(SUM(F212:F219)&gt;0,"ja","nein")</f>
        <v>nein</v>
      </c>
      <c r="G208" s="38"/>
      <c r="H208" s="71" t="str">
        <f>IF(SUM(H212:H219)&gt;0,"ja","nein")</f>
        <v>nein</v>
      </c>
      <c r="I208" s="38"/>
      <c r="J208" s="71" t="str">
        <f>IF(SUM(J212:J219)&gt;0,"ja","nein")</f>
        <v>nein</v>
      </c>
      <c r="K208" s="38"/>
      <c r="L208" s="71" t="str">
        <f>IF(SUM(L212:L219)&gt;0,"ja","nein")</f>
        <v>nein</v>
      </c>
      <c r="M208" s="38"/>
      <c r="N208" s="71" t="str">
        <f>IF(SUM(N212:N219)&gt;0,"ja","nein")</f>
        <v>nein</v>
      </c>
      <c r="O208" s="38"/>
      <c r="P208" s="71" t="str">
        <f>IF(SUM(P212:P219)&gt;0,"ja","nein")</f>
        <v>nein</v>
      </c>
      <c r="Q208" s="42"/>
      <c r="S208" s="13"/>
    </row>
    <row r="209" spans="2:19" x14ac:dyDescent="0.3">
      <c r="D209" s="132"/>
      <c r="F209" s="41"/>
      <c r="G209" s="43"/>
      <c r="H209" s="42"/>
      <c r="I209" s="43"/>
      <c r="J209" s="48"/>
      <c r="K209" s="43"/>
      <c r="L209" s="43"/>
      <c r="M209" s="43"/>
      <c r="N209" s="43"/>
      <c r="O209" s="43"/>
      <c r="P209" s="41"/>
      <c r="Q209" s="42"/>
      <c r="S209" s="13"/>
    </row>
    <row r="210" spans="2:19" x14ac:dyDescent="0.3">
      <c r="B210" s="62" t="s">
        <v>939</v>
      </c>
      <c r="D210" s="137" t="str">
        <f>'I H-Gas'!D210</f>
        <v>Leitungsdurchmesserklasse C (DN: 500 mm ≤ x &lt; 700 mm)</v>
      </c>
      <c r="F210" s="44" t="str">
        <f>Listen!$A$2</f>
        <v>HD 4 (&gt; 70 bar)</v>
      </c>
      <c r="G210" s="43"/>
      <c r="H210" s="45" t="str">
        <f>Listen!$A$3</f>
        <v>HD 3 (&gt; 16 bar und ≤ 70 bar)</v>
      </c>
      <c r="I210" s="43"/>
      <c r="J210" s="44" t="str">
        <f>Listen!$A$4</f>
        <v>HD 2 (&gt; 5 bar und ≤ 16 bar)</v>
      </c>
      <c r="K210" s="43"/>
      <c r="L210" s="46" t="str">
        <f>Listen!$A$5</f>
        <v>HD 1 (&gt; 1 bar und ≤ 5 bar)</v>
      </c>
      <c r="M210" s="43"/>
      <c r="N210" s="46" t="str">
        <f>Listen!$A$6</f>
        <v>MD (&gt; 0,1 bar und ≤ 1 bar )</v>
      </c>
      <c r="O210" s="43"/>
      <c r="P210" s="44" t="str">
        <f>Listen!$A$7</f>
        <v>ND (≤ 0,1 bar)</v>
      </c>
      <c r="Q210" s="42"/>
      <c r="R210" s="39"/>
      <c r="S210" s="13"/>
    </row>
    <row r="211" spans="2:19" x14ac:dyDescent="0.3">
      <c r="B211" s="25"/>
      <c r="D211" s="137"/>
      <c r="F211" s="44"/>
      <c r="G211" s="43"/>
      <c r="H211" s="45"/>
      <c r="I211" s="43"/>
      <c r="J211" s="44"/>
      <c r="K211" s="43"/>
      <c r="L211" s="46"/>
      <c r="M211" s="43"/>
      <c r="N211" s="46"/>
      <c r="O211" s="43"/>
      <c r="P211" s="44"/>
      <c r="Q211" s="42"/>
      <c r="R211" s="39"/>
      <c r="S211" s="13"/>
    </row>
    <row r="212" spans="2:19" x14ac:dyDescent="0.3">
      <c r="B212" s="63" t="s">
        <v>940</v>
      </c>
      <c r="D212" s="135" t="str">
        <f>'I H-Gas'!D212</f>
        <v>Stahl (PE + KKS)</v>
      </c>
      <c r="F212" s="92">
        <f>SUMIFS('II Leitungen und Leitungsab.'!$L$8:$L$1048576,'II Leitungen und Leitungsab.'!$R$8:$R$1048576,F$210,'II Leitungen und Leitungsab.'!$N$8:$N$1048576,$D$210,'II Leitungen und Leitungsab.'!$V$8:$V$1048576,$D212,'II Leitungen und Leitungsab.'!$J$8:$J$1048576,$B$3)</f>
        <v>0</v>
      </c>
      <c r="G212" s="93"/>
      <c r="H212" s="92">
        <f>SUMIFS('II Leitungen und Leitungsab.'!$L$8:$L$1048576,'II Leitungen und Leitungsab.'!$R$8:$R$1048576,H$210,'II Leitungen und Leitungsab.'!$N$8:$N$1048576,$D$210,'II Leitungen und Leitungsab.'!$V$8:$V$1048576,$D212,'II Leitungen und Leitungsab.'!$J$8:$J$1048576,$B$3)</f>
        <v>0</v>
      </c>
      <c r="I212" s="93"/>
      <c r="J212" s="92">
        <f>SUMIFS('II Leitungen und Leitungsab.'!$L$8:$L$1048576,'II Leitungen und Leitungsab.'!$R$8:$R$1048576,J$210,'II Leitungen und Leitungsab.'!$N$8:$N$1048576,$D$210,'II Leitungen und Leitungsab.'!$V$8:$V$1048576,$D212,'II Leitungen und Leitungsab.'!$J$8:$J$1048576,$B$3)</f>
        <v>0</v>
      </c>
      <c r="K212" s="93"/>
      <c r="L212" s="92">
        <f>SUMIFS('II Leitungen und Leitungsab.'!$L$8:$L$1048576,'II Leitungen und Leitungsab.'!$R$8:$R$1048576,L$210,'II Leitungen und Leitungsab.'!$N$8:$N$1048576,$D$210,'II Leitungen und Leitungsab.'!$V$8:$V$1048576,$D212,'II Leitungen und Leitungsab.'!$J$8:$J$1048576,$B$3)</f>
        <v>0</v>
      </c>
      <c r="M212" s="93"/>
      <c r="N212" s="92">
        <f>SUMIFS('II Leitungen und Leitungsab.'!$L$8:$L$1048576,'II Leitungen und Leitungsab.'!$R$8:$R$1048576,N$210,'II Leitungen und Leitungsab.'!$N$8:$N$1048576,$D$210,'II Leitungen und Leitungsab.'!$V$8:$V$1048576,$D212,'II Leitungen und Leitungsab.'!$J$8:$J$1048576,$B$3)</f>
        <v>0</v>
      </c>
      <c r="O212" s="93"/>
      <c r="P212" s="92">
        <f>SUMIFS('II Leitungen und Leitungsab.'!$L$8:$L$1048576,'II Leitungen und Leitungsab.'!$R$8:$R$1048576,P$210,'II Leitungen und Leitungsab.'!$N$8:$N$1048576,$D$210,'II Leitungen und Leitungsab.'!$V$8:$V$1048576,$D212,'II Leitungen und Leitungsab.'!$J$8:$J$1048576,$B$3)</f>
        <v>0</v>
      </c>
      <c r="Q212" s="82"/>
      <c r="R212" s="76" t="s">
        <v>73</v>
      </c>
      <c r="S212" s="13"/>
    </row>
    <row r="213" spans="2:19" x14ac:dyDescent="0.3">
      <c r="B213" s="63" t="s">
        <v>941</v>
      </c>
      <c r="D213" s="135" t="str">
        <f>'I H-Gas'!D213</f>
        <v>davon Fremdnutzungsanteil</v>
      </c>
      <c r="F213" s="92">
        <f>SUMIFS('II Leitungen und Leitungsab.'!$X$8:$X$1048576,'II Leitungen und Leitungsab.'!$R$8:$R$1048576,F$210,'II Leitungen und Leitungsab.'!$N$8:$N$1048576,$D$210,'II Leitungen und Leitungsab.'!$V$8:$V$1048576,$D212,'II Leitungen und Leitungsab.'!$J$8:$J$1048576,$B$3)</f>
        <v>0</v>
      </c>
      <c r="G213" s="93"/>
      <c r="H213" s="92">
        <f>SUMIFS('II Leitungen und Leitungsab.'!$X$8:$X$1048576,'II Leitungen und Leitungsab.'!$R$8:$R$1048576,H$210,'II Leitungen und Leitungsab.'!$N$8:$N$1048576,$D$210,'II Leitungen und Leitungsab.'!$V$8:$V$1048576,$D212,'II Leitungen und Leitungsab.'!$J$8:$J$1048576,$B$3)</f>
        <v>0</v>
      </c>
      <c r="I213" s="93"/>
      <c r="J213" s="92">
        <f>SUMIFS('II Leitungen und Leitungsab.'!$X$8:$X$1048576,'II Leitungen und Leitungsab.'!$R$8:$R$1048576,J$210,'II Leitungen und Leitungsab.'!$N$8:$N$1048576,$D$210,'II Leitungen und Leitungsab.'!$V$8:$V$1048576,$D212,'II Leitungen und Leitungsab.'!$J$8:$J$1048576,$B$3)</f>
        <v>0</v>
      </c>
      <c r="K213" s="93"/>
      <c r="L213" s="92">
        <f>SUMIFS('II Leitungen und Leitungsab.'!$X$8:$X$1048576,'II Leitungen und Leitungsab.'!$R$8:$R$1048576,L$210,'II Leitungen und Leitungsab.'!$N$8:$N$1048576,$D$210,'II Leitungen und Leitungsab.'!$V$8:$V$1048576,$D212,'II Leitungen und Leitungsab.'!$J$8:$J$1048576,$B$3)</f>
        <v>0</v>
      </c>
      <c r="M213" s="93"/>
      <c r="N213" s="92">
        <f>SUMIFS('II Leitungen und Leitungsab.'!$X$8:$X$1048576,'II Leitungen und Leitungsab.'!$R$8:$R$1048576,N$210,'II Leitungen und Leitungsab.'!$N$8:$N$1048576,$D$210,'II Leitungen und Leitungsab.'!$V$8:$V$1048576,$D212,'II Leitungen und Leitungsab.'!$J$8:$J$1048576,$B$3)</f>
        <v>0</v>
      </c>
      <c r="O213" s="93"/>
      <c r="P213" s="92">
        <f>SUMIFS('II Leitungen und Leitungsab.'!$X$8:$X$1048576,'II Leitungen und Leitungsab.'!$R$8:$R$1048576,P$210,'II Leitungen und Leitungsab.'!$N$8:$N$1048576,$D$210,'II Leitungen und Leitungsab.'!$V$8:$V$1048576,$D212,'II Leitungen und Leitungsab.'!$J$8:$J$1048576,$B$3)</f>
        <v>0</v>
      </c>
      <c r="Q213" s="82"/>
      <c r="R213" s="76" t="s">
        <v>73</v>
      </c>
      <c r="S213" s="13"/>
    </row>
    <row r="214" spans="2:19" x14ac:dyDescent="0.3">
      <c r="B214" s="63" t="s">
        <v>942</v>
      </c>
      <c r="D214" s="135" t="str">
        <f>'I H-Gas'!D214</f>
        <v>Stahl (PE)</v>
      </c>
      <c r="F214" s="92">
        <f>SUMIFS('II Leitungen und Leitungsab.'!$L$8:$L$1048576,'II Leitungen und Leitungsab.'!$R$8:$R$1048576,F$210,'II Leitungen und Leitungsab.'!$N$8:$N$1048576,$D$210,'II Leitungen und Leitungsab.'!$V$8:$V$1048576,$D214,'II Leitungen und Leitungsab.'!$J$8:$J$1048576,$B$3)</f>
        <v>0</v>
      </c>
      <c r="G214" s="93"/>
      <c r="H214" s="92">
        <f>SUMIFS('II Leitungen und Leitungsab.'!$L$8:$L$1048576,'II Leitungen und Leitungsab.'!$R$8:$R$1048576,H$210,'II Leitungen und Leitungsab.'!$N$8:$N$1048576,$D$210,'II Leitungen und Leitungsab.'!$V$8:$V$1048576,$D214,'II Leitungen und Leitungsab.'!$J$8:$J$1048576,$B$3)</f>
        <v>0</v>
      </c>
      <c r="I214" s="93"/>
      <c r="J214" s="92">
        <f>SUMIFS('II Leitungen und Leitungsab.'!$L$8:$L$1048576,'II Leitungen und Leitungsab.'!$R$8:$R$1048576,J$210,'II Leitungen und Leitungsab.'!$N$8:$N$1048576,$D$210,'II Leitungen und Leitungsab.'!$V$8:$V$1048576,$D214,'II Leitungen und Leitungsab.'!$J$8:$J$1048576,$B$3)</f>
        <v>0</v>
      </c>
      <c r="K214" s="93"/>
      <c r="L214" s="92">
        <f>SUMIFS('II Leitungen und Leitungsab.'!$L$8:$L$1048576,'II Leitungen und Leitungsab.'!$R$8:$R$1048576,L$210,'II Leitungen und Leitungsab.'!$N$8:$N$1048576,$D$210,'II Leitungen und Leitungsab.'!$V$8:$V$1048576,$D214,'II Leitungen und Leitungsab.'!$J$8:$J$1048576,$B$3)</f>
        <v>0</v>
      </c>
      <c r="M214" s="93"/>
      <c r="N214" s="92">
        <f>SUMIFS('II Leitungen und Leitungsab.'!$L$8:$L$1048576,'II Leitungen und Leitungsab.'!$R$8:$R$1048576,N$210,'II Leitungen und Leitungsab.'!$N$8:$N$1048576,$D$210,'II Leitungen und Leitungsab.'!$V$8:$V$1048576,$D214,'II Leitungen und Leitungsab.'!$J$8:$J$1048576,$B$3)</f>
        <v>0</v>
      </c>
      <c r="O214" s="93"/>
      <c r="P214" s="92">
        <f>SUMIFS('II Leitungen und Leitungsab.'!$L$8:$L$1048576,'II Leitungen und Leitungsab.'!$R$8:$R$1048576,P$210,'II Leitungen und Leitungsab.'!$N$8:$N$1048576,$D$210,'II Leitungen und Leitungsab.'!$V$8:$V$1048576,$D214,'II Leitungen und Leitungsab.'!$J$8:$J$1048576,$B$3)</f>
        <v>0</v>
      </c>
      <c r="Q214" s="82"/>
      <c r="R214" s="76" t="s">
        <v>73</v>
      </c>
      <c r="S214" s="13"/>
    </row>
    <row r="215" spans="2:19" x14ac:dyDescent="0.3">
      <c r="B215" s="63" t="s">
        <v>943</v>
      </c>
      <c r="D215" s="135" t="str">
        <f>'I H-Gas'!D215</f>
        <v>davon Fremdnutzungsanteil</v>
      </c>
      <c r="F215" s="92">
        <f>SUMIFS('II Leitungen und Leitungsab.'!$X$8:$X$1048576,'II Leitungen und Leitungsab.'!$R$8:$R$1048576,F$210,'II Leitungen und Leitungsab.'!$N$8:$N$1048576,$D$210,'II Leitungen und Leitungsab.'!$V$8:$V$1048576,$D214,'II Leitungen und Leitungsab.'!$J$8:$J$1048576,$B$3)</f>
        <v>0</v>
      </c>
      <c r="G215" s="93"/>
      <c r="H215" s="92">
        <f>SUMIFS('II Leitungen und Leitungsab.'!$X$8:$X$1048576,'II Leitungen und Leitungsab.'!$R$8:$R$1048576,H$210,'II Leitungen und Leitungsab.'!$N$8:$N$1048576,$D$210,'II Leitungen und Leitungsab.'!$V$8:$V$1048576,$D214,'II Leitungen und Leitungsab.'!$J$8:$J$1048576,$B$3)</f>
        <v>0</v>
      </c>
      <c r="I215" s="93"/>
      <c r="J215" s="92">
        <f>SUMIFS('II Leitungen und Leitungsab.'!$X$8:$X$1048576,'II Leitungen und Leitungsab.'!$R$8:$R$1048576,J$210,'II Leitungen und Leitungsab.'!$N$8:$N$1048576,$D$210,'II Leitungen und Leitungsab.'!$V$8:$V$1048576,$D214,'II Leitungen und Leitungsab.'!$J$8:$J$1048576,$B$3)</f>
        <v>0</v>
      </c>
      <c r="K215" s="93"/>
      <c r="L215" s="92">
        <f>SUMIFS('II Leitungen und Leitungsab.'!$X$8:$X$1048576,'II Leitungen und Leitungsab.'!$R$8:$R$1048576,L$210,'II Leitungen und Leitungsab.'!$N$8:$N$1048576,$D$210,'II Leitungen und Leitungsab.'!$V$8:$V$1048576,$D214,'II Leitungen und Leitungsab.'!$J$8:$J$1048576,$B$3)</f>
        <v>0</v>
      </c>
      <c r="M215" s="93"/>
      <c r="N215" s="92">
        <f>SUMIFS('II Leitungen und Leitungsab.'!$X$8:$X$1048576,'II Leitungen und Leitungsab.'!$R$8:$R$1048576,N$210,'II Leitungen und Leitungsab.'!$N$8:$N$1048576,$D$210,'II Leitungen und Leitungsab.'!$V$8:$V$1048576,$D214,'II Leitungen und Leitungsab.'!$J$8:$J$1048576,$B$3)</f>
        <v>0</v>
      </c>
      <c r="O215" s="93"/>
      <c r="P215" s="92">
        <f>SUMIFS('II Leitungen und Leitungsab.'!$X$8:$X$1048576,'II Leitungen und Leitungsab.'!$R$8:$R$1048576,P$210,'II Leitungen und Leitungsab.'!$N$8:$N$1048576,$D$210,'II Leitungen und Leitungsab.'!$V$8:$V$1048576,$D214,'II Leitungen und Leitungsab.'!$J$8:$J$1048576,$B$3)</f>
        <v>0</v>
      </c>
      <c r="Q215" s="82"/>
      <c r="R215" s="76" t="s">
        <v>73</v>
      </c>
      <c r="S215" s="13"/>
    </row>
    <row r="216" spans="2:19" x14ac:dyDescent="0.3">
      <c r="B216" s="63" t="s">
        <v>944</v>
      </c>
      <c r="D216" s="135" t="str">
        <f>'I H-Gas'!D216</f>
        <v>Stahl (bitumiert)</v>
      </c>
      <c r="F216" s="92">
        <f>SUMIFS('II Leitungen und Leitungsab.'!$L$8:$L$1048576,'II Leitungen und Leitungsab.'!$R$8:$R$1048576,F$210,'II Leitungen und Leitungsab.'!$N$8:$N$1048576,$D$210,'II Leitungen und Leitungsab.'!$V$8:$V$1048576,$D216,'II Leitungen und Leitungsab.'!$J$8:$J$1048576,$B$3)</f>
        <v>0</v>
      </c>
      <c r="G216" s="93"/>
      <c r="H216" s="92">
        <f>SUMIFS('II Leitungen und Leitungsab.'!$L$8:$L$1048576,'II Leitungen und Leitungsab.'!$R$8:$R$1048576,H$210,'II Leitungen und Leitungsab.'!$N$8:$N$1048576,$D$210,'II Leitungen und Leitungsab.'!$V$8:$V$1048576,$D216,'II Leitungen und Leitungsab.'!$J$8:$J$1048576,$B$3)</f>
        <v>0</v>
      </c>
      <c r="I216" s="93"/>
      <c r="J216" s="92">
        <f>SUMIFS('II Leitungen und Leitungsab.'!$L$8:$L$1048576,'II Leitungen und Leitungsab.'!$R$8:$R$1048576,J$210,'II Leitungen und Leitungsab.'!$N$8:$N$1048576,$D$210,'II Leitungen und Leitungsab.'!$V$8:$V$1048576,$D216,'II Leitungen und Leitungsab.'!$J$8:$J$1048576,$B$3)</f>
        <v>0</v>
      </c>
      <c r="K216" s="93"/>
      <c r="L216" s="92">
        <f>SUMIFS('II Leitungen und Leitungsab.'!$L$8:$L$1048576,'II Leitungen und Leitungsab.'!$R$8:$R$1048576,L$210,'II Leitungen und Leitungsab.'!$N$8:$N$1048576,$D$210,'II Leitungen und Leitungsab.'!$V$8:$V$1048576,$D216,'II Leitungen und Leitungsab.'!$J$8:$J$1048576,$B$3)</f>
        <v>0</v>
      </c>
      <c r="M216" s="93"/>
      <c r="N216" s="92">
        <f>SUMIFS('II Leitungen und Leitungsab.'!$L$8:$L$1048576,'II Leitungen und Leitungsab.'!$R$8:$R$1048576,N$210,'II Leitungen und Leitungsab.'!$N$8:$N$1048576,$D$210,'II Leitungen und Leitungsab.'!$V$8:$V$1048576,$D216,'II Leitungen und Leitungsab.'!$J$8:$J$1048576,$B$3)</f>
        <v>0</v>
      </c>
      <c r="O216" s="93"/>
      <c r="P216" s="92">
        <f>SUMIFS('II Leitungen und Leitungsab.'!$L$8:$L$1048576,'II Leitungen und Leitungsab.'!$R$8:$R$1048576,P$210,'II Leitungen und Leitungsab.'!$N$8:$N$1048576,$D$210,'II Leitungen und Leitungsab.'!$V$8:$V$1048576,$D216,'II Leitungen und Leitungsab.'!$J$8:$J$1048576,$B$3)</f>
        <v>0</v>
      </c>
      <c r="Q216" s="82"/>
      <c r="R216" s="76" t="s">
        <v>73</v>
      </c>
      <c r="S216" s="13"/>
    </row>
    <row r="217" spans="2:19" x14ac:dyDescent="0.3">
      <c r="B217" s="63" t="s">
        <v>945</v>
      </c>
      <c r="D217" s="135" t="str">
        <f>'I H-Gas'!D217</f>
        <v>davon Fremdnutzungsanteil</v>
      </c>
      <c r="F217" s="92">
        <f>SUMIFS('II Leitungen und Leitungsab.'!$X$8:$X$1048576,'II Leitungen und Leitungsab.'!$R$8:$R$1048576,F$210,'II Leitungen und Leitungsab.'!$N$8:$N$1048576,$D$210,'II Leitungen und Leitungsab.'!$V$8:$V$1048576,$D216,'II Leitungen und Leitungsab.'!$J$8:$J$1048576,$B$3)</f>
        <v>0</v>
      </c>
      <c r="G217" s="93"/>
      <c r="H217" s="92">
        <f>SUMIFS('II Leitungen und Leitungsab.'!$X$8:$X$1048576,'II Leitungen und Leitungsab.'!$R$8:$R$1048576,H$210,'II Leitungen und Leitungsab.'!$N$8:$N$1048576,$D$210,'II Leitungen und Leitungsab.'!$V$8:$V$1048576,$D216,'II Leitungen und Leitungsab.'!$J$8:$J$1048576,$B$3)</f>
        <v>0</v>
      </c>
      <c r="I217" s="93"/>
      <c r="J217" s="92">
        <f>SUMIFS('II Leitungen und Leitungsab.'!$X$8:$X$1048576,'II Leitungen und Leitungsab.'!$R$8:$R$1048576,J$210,'II Leitungen und Leitungsab.'!$N$8:$N$1048576,$D$210,'II Leitungen und Leitungsab.'!$V$8:$V$1048576,$D216,'II Leitungen und Leitungsab.'!$J$8:$J$1048576,$B$3)</f>
        <v>0</v>
      </c>
      <c r="K217" s="93"/>
      <c r="L217" s="92">
        <f>SUMIFS('II Leitungen und Leitungsab.'!$X$8:$X$1048576,'II Leitungen und Leitungsab.'!$R$8:$R$1048576,L$210,'II Leitungen und Leitungsab.'!$N$8:$N$1048576,$D$210,'II Leitungen und Leitungsab.'!$V$8:$V$1048576,$D216,'II Leitungen und Leitungsab.'!$J$8:$J$1048576,$B$3)</f>
        <v>0</v>
      </c>
      <c r="M217" s="93"/>
      <c r="N217" s="92">
        <f>SUMIFS('II Leitungen und Leitungsab.'!$X$8:$X$1048576,'II Leitungen und Leitungsab.'!$R$8:$R$1048576,N$210,'II Leitungen und Leitungsab.'!$N$8:$N$1048576,$D$210,'II Leitungen und Leitungsab.'!$V$8:$V$1048576,$D216,'II Leitungen und Leitungsab.'!$J$8:$J$1048576,$B$3)</f>
        <v>0</v>
      </c>
      <c r="O217" s="93"/>
      <c r="P217" s="92">
        <f>SUMIFS('II Leitungen und Leitungsab.'!$X$8:$X$1048576,'II Leitungen und Leitungsab.'!$R$8:$R$1048576,P$210,'II Leitungen und Leitungsab.'!$N$8:$N$1048576,$D$210,'II Leitungen und Leitungsab.'!$V$8:$V$1048576,$D216,'II Leitungen und Leitungsab.'!$J$8:$J$1048576,$B$3)</f>
        <v>0</v>
      </c>
      <c r="Q217" s="82"/>
      <c r="R217" s="76" t="s">
        <v>73</v>
      </c>
      <c r="S217" s="13"/>
    </row>
    <row r="218" spans="2:19" x14ac:dyDescent="0.3">
      <c r="B218" s="63" t="s">
        <v>946</v>
      </c>
      <c r="D218" s="135" t="str">
        <f>'I H-Gas'!D218</f>
        <v>Guss (GGG + GG)</v>
      </c>
      <c r="F218" s="92">
        <f>SUMIFS('II Leitungen und Leitungsab.'!$L$8:$L$1048576,'II Leitungen und Leitungsab.'!$R$8:$R$1048576,F$210,'II Leitungen und Leitungsab.'!$N$8:$N$1048576,$D$210,'II Leitungen und Leitungsab.'!$V$8:$V$1048576,$D218,'II Leitungen und Leitungsab.'!$J$8:$J$1048576,$B$3)</f>
        <v>0</v>
      </c>
      <c r="G218" s="93"/>
      <c r="H218" s="92">
        <f>SUMIFS('II Leitungen und Leitungsab.'!$L$8:$L$1048576,'II Leitungen und Leitungsab.'!$R$8:$R$1048576,H$210,'II Leitungen und Leitungsab.'!$N$8:$N$1048576,$D$210,'II Leitungen und Leitungsab.'!$V$8:$V$1048576,$D218,'II Leitungen und Leitungsab.'!$J$8:$J$1048576,$B$3)</f>
        <v>0</v>
      </c>
      <c r="I218" s="93"/>
      <c r="J218" s="92">
        <f>SUMIFS('II Leitungen und Leitungsab.'!$L$8:$L$1048576,'II Leitungen und Leitungsab.'!$R$8:$R$1048576,J$210,'II Leitungen und Leitungsab.'!$N$8:$N$1048576,$D$210,'II Leitungen und Leitungsab.'!$V$8:$V$1048576,$D218,'II Leitungen und Leitungsab.'!$J$8:$J$1048576,$B$3)</f>
        <v>0</v>
      </c>
      <c r="K218" s="93"/>
      <c r="L218" s="92">
        <f>SUMIFS('II Leitungen und Leitungsab.'!$L$8:$L$1048576,'II Leitungen und Leitungsab.'!$R$8:$R$1048576,L$210,'II Leitungen und Leitungsab.'!$N$8:$N$1048576,$D$210,'II Leitungen und Leitungsab.'!$V$8:$V$1048576,$D218,'II Leitungen und Leitungsab.'!$J$8:$J$1048576,$B$3)</f>
        <v>0</v>
      </c>
      <c r="M218" s="93"/>
      <c r="N218" s="92">
        <f>SUMIFS('II Leitungen und Leitungsab.'!$L$8:$L$1048576,'II Leitungen und Leitungsab.'!$R$8:$R$1048576,N$210,'II Leitungen und Leitungsab.'!$N$8:$N$1048576,$D$210,'II Leitungen und Leitungsab.'!$V$8:$V$1048576,$D218,'II Leitungen und Leitungsab.'!$J$8:$J$1048576,$B$3)</f>
        <v>0</v>
      </c>
      <c r="O218" s="93"/>
      <c r="P218" s="92">
        <f>SUMIFS('II Leitungen und Leitungsab.'!$L$8:$L$1048576,'II Leitungen und Leitungsab.'!$R$8:$R$1048576,P$210,'II Leitungen und Leitungsab.'!$N$8:$N$1048576,$D$210,'II Leitungen und Leitungsab.'!$V$8:$V$1048576,$D218,'II Leitungen und Leitungsab.'!$J$8:$J$1048576,$B$3)</f>
        <v>0</v>
      </c>
      <c r="Q218" s="82"/>
      <c r="R218" s="76" t="s">
        <v>73</v>
      </c>
      <c r="S218" s="13"/>
    </row>
    <row r="219" spans="2:19" x14ac:dyDescent="0.3">
      <c r="B219" s="63" t="s">
        <v>947</v>
      </c>
      <c r="D219" s="135" t="str">
        <f>'I H-Gas'!D219</f>
        <v>davon Fremdnutzungsanteil</v>
      </c>
      <c r="F219" s="92">
        <f>SUMIFS('II Leitungen und Leitungsab.'!$X$8:$X$1048576,'II Leitungen und Leitungsab.'!$R$8:$R$1048576,F$210,'II Leitungen und Leitungsab.'!$N$8:$N$1048576,$D$210,'II Leitungen und Leitungsab.'!$V$8:$V$1048576,$D218,'II Leitungen und Leitungsab.'!$J$8:$J$1048576,$B$3)</f>
        <v>0</v>
      </c>
      <c r="G219" s="93"/>
      <c r="H219" s="92">
        <f>SUMIFS('II Leitungen und Leitungsab.'!$X$8:$X$1048576,'II Leitungen und Leitungsab.'!$R$8:$R$1048576,H$210,'II Leitungen und Leitungsab.'!$N$8:$N$1048576,$D$210,'II Leitungen und Leitungsab.'!$V$8:$V$1048576,$D218,'II Leitungen und Leitungsab.'!$J$8:$J$1048576,$B$3)</f>
        <v>0</v>
      </c>
      <c r="I219" s="93"/>
      <c r="J219" s="92">
        <f>SUMIFS('II Leitungen und Leitungsab.'!$X$8:$X$1048576,'II Leitungen und Leitungsab.'!$R$8:$R$1048576,J$210,'II Leitungen und Leitungsab.'!$N$8:$N$1048576,$D$210,'II Leitungen und Leitungsab.'!$V$8:$V$1048576,$D218,'II Leitungen und Leitungsab.'!$J$8:$J$1048576,$B$3)</f>
        <v>0</v>
      </c>
      <c r="K219" s="93"/>
      <c r="L219" s="92">
        <f>SUMIFS('II Leitungen und Leitungsab.'!$X$8:$X$1048576,'II Leitungen und Leitungsab.'!$R$8:$R$1048576,L$210,'II Leitungen und Leitungsab.'!$N$8:$N$1048576,$D$210,'II Leitungen und Leitungsab.'!$V$8:$V$1048576,$D218,'II Leitungen und Leitungsab.'!$J$8:$J$1048576,$B$3)</f>
        <v>0</v>
      </c>
      <c r="M219" s="93"/>
      <c r="N219" s="92">
        <f>SUMIFS('II Leitungen und Leitungsab.'!$X$8:$X$1048576,'II Leitungen und Leitungsab.'!$R$8:$R$1048576,N$210,'II Leitungen und Leitungsab.'!$N$8:$N$1048576,$D$210,'II Leitungen und Leitungsab.'!$V$8:$V$1048576,$D218,'II Leitungen und Leitungsab.'!$J$8:$J$1048576,$B$3)</f>
        <v>0</v>
      </c>
      <c r="O219" s="93"/>
      <c r="P219" s="92">
        <f>SUMIFS('II Leitungen und Leitungsab.'!$X$8:$X$1048576,'II Leitungen und Leitungsab.'!$R$8:$R$1048576,P$210,'II Leitungen und Leitungsab.'!$N$8:$N$1048576,$D$210,'II Leitungen und Leitungsab.'!$V$8:$V$1048576,$D218,'II Leitungen und Leitungsab.'!$J$8:$J$1048576,$B$3)</f>
        <v>0</v>
      </c>
      <c r="Q219" s="82"/>
      <c r="R219" s="76" t="s">
        <v>73</v>
      </c>
      <c r="S219" s="13"/>
    </row>
    <row r="220" spans="2:19" x14ac:dyDescent="0.3">
      <c r="D220" s="132"/>
      <c r="F220" s="41"/>
      <c r="G220" s="43"/>
      <c r="H220" s="42"/>
      <c r="I220" s="43"/>
      <c r="J220" s="41"/>
      <c r="K220" s="43"/>
      <c r="L220" s="43"/>
      <c r="M220" s="43"/>
      <c r="N220" s="43"/>
      <c r="O220" s="43"/>
      <c r="P220" s="41"/>
      <c r="Q220" s="42"/>
      <c r="S220" s="13"/>
    </row>
    <row r="221" spans="2:19" ht="49.5" x14ac:dyDescent="0.3">
      <c r="B221" s="62" t="s">
        <v>948</v>
      </c>
      <c r="D221" s="133" t="str">
        <f>'I H-Gas'!D221</f>
        <v>Betreiben Sie Leitungen oder Leitungsabschnitte mit einer Durchmesserklasse D
(DN: 350 mm ≤ x &lt; 500 mm bzw. DA: 355 mm ≤ x &lt; 500 mm) in der gewählten Druckstufe am letzten Tag des Bezugsjahres?</v>
      </c>
      <c r="F221" s="71" t="str">
        <f>IF(SUM(F225:F236)&gt;0,"ja","nein")</f>
        <v>nein</v>
      </c>
      <c r="G221" s="38"/>
      <c r="H221" s="71" t="str">
        <f>IF(SUM(H225:H236)&gt;0,"ja","nein")</f>
        <v>nein</v>
      </c>
      <c r="I221" s="38"/>
      <c r="J221" s="71" t="str">
        <f>IF(SUM(J225:J236)&gt;0,"ja","nein")</f>
        <v>nein</v>
      </c>
      <c r="K221" s="38"/>
      <c r="L221" s="71" t="str">
        <f>IF(SUM(L225:L236)&gt;0,"ja","nein")</f>
        <v>nein</v>
      </c>
      <c r="M221" s="38"/>
      <c r="N221" s="71" t="str">
        <f>IF(SUM(N225:N236)&gt;0,"ja","nein")</f>
        <v>nein</v>
      </c>
      <c r="O221" s="38"/>
      <c r="P221" s="71" t="str">
        <f>IF(SUM(P225:P236)&gt;0,"ja","nein")</f>
        <v>nein</v>
      </c>
      <c r="Q221" s="42"/>
      <c r="S221" s="13"/>
    </row>
    <row r="222" spans="2:19" x14ac:dyDescent="0.3">
      <c r="D222" s="132"/>
      <c r="F222" s="41"/>
      <c r="G222" s="43"/>
      <c r="H222" s="42"/>
      <c r="I222" s="43"/>
      <c r="J222" s="41"/>
      <c r="K222" s="43"/>
      <c r="L222" s="43"/>
      <c r="M222" s="43"/>
      <c r="N222" s="43"/>
      <c r="O222" s="43"/>
      <c r="P222" s="41"/>
      <c r="Q222" s="42"/>
      <c r="S222" s="13"/>
    </row>
    <row r="223" spans="2:19" x14ac:dyDescent="0.3">
      <c r="B223" s="62" t="s">
        <v>949</v>
      </c>
      <c r="D223" s="137" t="str">
        <f>'I H-Gas'!D223</f>
        <v>Leitungsdurchmesserklasse D (DN: 350 mm ≤ x &lt; 500 mm bzw. DA: 355 mm ≤ x &lt; 500 mm)</v>
      </c>
      <c r="F223" s="44" t="str">
        <f>Listen!$A$2</f>
        <v>HD 4 (&gt; 70 bar)</v>
      </c>
      <c r="G223" s="43"/>
      <c r="H223" s="45" t="str">
        <f>Listen!$A$3</f>
        <v>HD 3 (&gt; 16 bar und ≤ 70 bar)</v>
      </c>
      <c r="I223" s="43"/>
      <c r="J223" s="44" t="str">
        <f>Listen!$A$4</f>
        <v>HD 2 (&gt; 5 bar und ≤ 16 bar)</v>
      </c>
      <c r="K223" s="43"/>
      <c r="L223" s="46" t="str">
        <f>Listen!$A$5</f>
        <v>HD 1 (&gt; 1 bar und ≤ 5 bar)</v>
      </c>
      <c r="M223" s="43"/>
      <c r="N223" s="46" t="str">
        <f>Listen!$A$6</f>
        <v>MD (&gt; 0,1 bar und ≤ 1 bar )</v>
      </c>
      <c r="O223" s="43"/>
      <c r="P223" s="44" t="str">
        <f>Listen!$A$7</f>
        <v>ND (≤ 0,1 bar)</v>
      </c>
      <c r="Q223" s="42"/>
      <c r="R223" s="39"/>
      <c r="S223" s="13"/>
    </row>
    <row r="224" spans="2:19" x14ac:dyDescent="0.3">
      <c r="B224" s="25"/>
      <c r="D224" s="137"/>
      <c r="F224" s="44"/>
      <c r="G224" s="43"/>
      <c r="H224" s="45"/>
      <c r="I224" s="43"/>
      <c r="J224" s="44"/>
      <c r="K224" s="43"/>
      <c r="L224" s="46"/>
      <c r="M224" s="43"/>
      <c r="N224" s="46"/>
      <c r="O224" s="43"/>
      <c r="P224" s="44"/>
      <c r="Q224" s="42"/>
      <c r="R224" s="39"/>
      <c r="S224" s="13"/>
    </row>
    <row r="225" spans="2:27" x14ac:dyDescent="0.3">
      <c r="B225" s="63" t="s">
        <v>950</v>
      </c>
      <c r="D225" s="135" t="str">
        <f>'I H-Gas'!D225</f>
        <v>Stahl (PE + KKS)</v>
      </c>
      <c r="F225" s="92">
        <f>SUMIFS('II Leitungen und Leitungsab.'!$L$8:$L$1048576,'II Leitungen und Leitungsab.'!$R$8:$R$1048576,F$223,'II Leitungen und Leitungsab.'!$N$8:$N$1048576,$D$223,'II Leitungen und Leitungsab.'!$V$8:$V$1048576,$D225,'II Leitungen und Leitungsab.'!$J$8:$J$1048576,$B$3)</f>
        <v>0</v>
      </c>
      <c r="G225" s="93"/>
      <c r="H225" s="92">
        <f>SUMIFS('II Leitungen und Leitungsab.'!$L$8:$L$1048576,'II Leitungen und Leitungsab.'!$R$8:$R$1048576,H$223,'II Leitungen und Leitungsab.'!$N$8:$N$1048576,$D$223,'II Leitungen und Leitungsab.'!$V$8:$V$1048576,$D225,'II Leitungen und Leitungsab.'!$J$8:$J$1048576,$B$3)</f>
        <v>0</v>
      </c>
      <c r="I225" s="93"/>
      <c r="J225" s="92">
        <f>SUMIFS('II Leitungen und Leitungsab.'!$L$8:$L$1048576,'II Leitungen und Leitungsab.'!$R$8:$R$1048576,J$223,'II Leitungen und Leitungsab.'!$N$8:$N$1048576,$D$223,'II Leitungen und Leitungsab.'!$V$8:$V$1048576,$D225,'II Leitungen und Leitungsab.'!$J$8:$J$1048576,$B$3)</f>
        <v>0</v>
      </c>
      <c r="K225" s="93"/>
      <c r="L225" s="92">
        <f>SUMIFS('II Leitungen und Leitungsab.'!$L$8:$L$1048576,'II Leitungen und Leitungsab.'!$R$8:$R$1048576,L$223,'II Leitungen und Leitungsab.'!$N$8:$N$1048576,$D$223,'II Leitungen und Leitungsab.'!$V$8:$V$1048576,$D225,'II Leitungen und Leitungsab.'!$J$8:$J$1048576,$B$3)</f>
        <v>0</v>
      </c>
      <c r="M225" s="93"/>
      <c r="N225" s="92">
        <f>SUMIFS('II Leitungen und Leitungsab.'!$L$8:$L$1048576,'II Leitungen und Leitungsab.'!$R$8:$R$1048576,N$223,'II Leitungen und Leitungsab.'!$N$8:$N$1048576,$D$223,'II Leitungen und Leitungsab.'!$V$8:$V$1048576,$D225,'II Leitungen und Leitungsab.'!$J$8:$J$1048576,$B$3)</f>
        <v>0</v>
      </c>
      <c r="O225" s="93"/>
      <c r="P225" s="92">
        <f>SUMIFS('II Leitungen und Leitungsab.'!$L$8:$L$1048576,'II Leitungen und Leitungsab.'!$R$8:$R$1048576,P$223,'II Leitungen und Leitungsab.'!$N$8:$N$1048576,$D$223,'II Leitungen und Leitungsab.'!$V$8:$V$1048576,$D225,'II Leitungen und Leitungsab.'!$J$8:$J$1048576,$B$3)</f>
        <v>0</v>
      </c>
      <c r="Q225" s="82"/>
      <c r="R225" s="76" t="s">
        <v>73</v>
      </c>
      <c r="S225" s="74"/>
      <c r="T225" s="74"/>
      <c r="U225" s="74"/>
      <c r="V225" s="74"/>
      <c r="W225" s="74"/>
      <c r="X225" s="74"/>
      <c r="Y225" s="74"/>
      <c r="Z225" s="74"/>
      <c r="AA225" s="74"/>
    </row>
    <row r="226" spans="2:27" x14ac:dyDescent="0.3">
      <c r="B226" s="63" t="s">
        <v>951</v>
      </c>
      <c r="D226" s="135" t="str">
        <f>'I H-Gas'!D226</f>
        <v>davon Fremdnutzungsanteil</v>
      </c>
      <c r="F226" s="92">
        <f>SUMIFS('II Leitungen und Leitungsab.'!$X$8:$X$1048576,'II Leitungen und Leitungsab.'!$R$8:$R$1048576,F$223,'II Leitungen und Leitungsab.'!$N$8:$N$1048576,$D$223,'II Leitungen und Leitungsab.'!$V$8:$V$1048576,$D225,'II Leitungen und Leitungsab.'!$J$8:$J$1048576,$B$3)</f>
        <v>0</v>
      </c>
      <c r="G226" s="93"/>
      <c r="H226" s="92">
        <f>SUMIFS('II Leitungen und Leitungsab.'!$X$8:$X$1048576,'II Leitungen und Leitungsab.'!$R$8:$R$1048576,H$223,'II Leitungen und Leitungsab.'!$N$8:$N$1048576,$D$223,'II Leitungen und Leitungsab.'!$V$8:$V$1048576,$D225,'II Leitungen und Leitungsab.'!$J$8:$J$1048576,$B$3)</f>
        <v>0</v>
      </c>
      <c r="I226" s="93"/>
      <c r="J226" s="92">
        <f>SUMIFS('II Leitungen und Leitungsab.'!$X$8:$X$1048576,'II Leitungen und Leitungsab.'!$R$8:$R$1048576,J$223,'II Leitungen und Leitungsab.'!$N$8:$N$1048576,$D$223,'II Leitungen und Leitungsab.'!$V$8:$V$1048576,$D225,'II Leitungen und Leitungsab.'!$J$8:$J$1048576,$B$3)</f>
        <v>0</v>
      </c>
      <c r="K226" s="93"/>
      <c r="L226" s="92">
        <f>SUMIFS('II Leitungen und Leitungsab.'!$X$8:$X$1048576,'II Leitungen und Leitungsab.'!$R$8:$R$1048576,L$223,'II Leitungen und Leitungsab.'!$N$8:$N$1048576,$D$223,'II Leitungen und Leitungsab.'!$V$8:$V$1048576,$D225,'II Leitungen und Leitungsab.'!$J$8:$J$1048576,$B$3)</f>
        <v>0</v>
      </c>
      <c r="M226" s="93"/>
      <c r="N226" s="92">
        <f>SUMIFS('II Leitungen und Leitungsab.'!$X$8:$X$1048576,'II Leitungen und Leitungsab.'!$R$8:$R$1048576,N$223,'II Leitungen und Leitungsab.'!$N$8:$N$1048576,$D$223,'II Leitungen und Leitungsab.'!$V$8:$V$1048576,$D225,'II Leitungen und Leitungsab.'!$J$8:$J$1048576,$B$3)</f>
        <v>0</v>
      </c>
      <c r="O226" s="93"/>
      <c r="P226" s="92">
        <f>SUMIFS('II Leitungen und Leitungsab.'!$X$8:$X$1048576,'II Leitungen und Leitungsab.'!$R$8:$R$1048576,P$223,'II Leitungen und Leitungsab.'!$N$8:$N$1048576,$D$223,'II Leitungen und Leitungsab.'!$V$8:$V$1048576,$D225,'II Leitungen und Leitungsab.'!$J$8:$J$1048576,$B$3)</f>
        <v>0</v>
      </c>
      <c r="Q226" s="82"/>
      <c r="R226" s="76" t="s">
        <v>73</v>
      </c>
      <c r="S226" s="74"/>
      <c r="T226" s="74"/>
      <c r="U226" s="74"/>
      <c r="V226" s="74"/>
      <c r="W226" s="74"/>
      <c r="X226" s="74"/>
      <c r="Y226" s="74"/>
      <c r="Z226" s="74"/>
      <c r="AA226" s="74"/>
    </row>
    <row r="227" spans="2:27" x14ac:dyDescent="0.3">
      <c r="B227" s="63" t="s">
        <v>952</v>
      </c>
      <c r="D227" s="135" t="str">
        <f>'I H-Gas'!D227</f>
        <v>Stahl (PE)</v>
      </c>
      <c r="F227" s="92">
        <f>SUMIFS('II Leitungen und Leitungsab.'!$L$8:$L$1048576,'II Leitungen und Leitungsab.'!$R$8:$R$1048576,F$223,'II Leitungen und Leitungsab.'!$N$8:$N$1048576,$D$223,'II Leitungen und Leitungsab.'!$V$8:$V$1048576,$D227,'II Leitungen und Leitungsab.'!$J$8:$J$1048576,$B$3)</f>
        <v>0</v>
      </c>
      <c r="G227" s="93"/>
      <c r="H227" s="92">
        <f>SUMIFS('II Leitungen und Leitungsab.'!$L$8:$L$1048576,'II Leitungen und Leitungsab.'!$R$8:$R$1048576,H$223,'II Leitungen und Leitungsab.'!$N$8:$N$1048576,$D$223,'II Leitungen und Leitungsab.'!$V$8:$V$1048576,$D227,'II Leitungen und Leitungsab.'!$J$8:$J$1048576,$B$3)</f>
        <v>0</v>
      </c>
      <c r="I227" s="93"/>
      <c r="J227" s="92">
        <f>SUMIFS('II Leitungen und Leitungsab.'!$L$8:$L$1048576,'II Leitungen und Leitungsab.'!$R$8:$R$1048576,J$223,'II Leitungen und Leitungsab.'!$N$8:$N$1048576,$D$223,'II Leitungen und Leitungsab.'!$V$8:$V$1048576,$D227,'II Leitungen und Leitungsab.'!$J$8:$J$1048576,$B$3)</f>
        <v>0</v>
      </c>
      <c r="K227" s="93"/>
      <c r="L227" s="92">
        <f>SUMIFS('II Leitungen und Leitungsab.'!$L$8:$L$1048576,'II Leitungen und Leitungsab.'!$R$8:$R$1048576,L$223,'II Leitungen und Leitungsab.'!$N$8:$N$1048576,$D$223,'II Leitungen und Leitungsab.'!$V$8:$V$1048576,$D227,'II Leitungen und Leitungsab.'!$J$8:$J$1048576,$B$3)</f>
        <v>0</v>
      </c>
      <c r="M227" s="93"/>
      <c r="N227" s="92">
        <f>SUMIFS('II Leitungen und Leitungsab.'!$L$8:$L$1048576,'II Leitungen und Leitungsab.'!$R$8:$R$1048576,N$223,'II Leitungen und Leitungsab.'!$N$8:$N$1048576,$D$223,'II Leitungen und Leitungsab.'!$V$8:$V$1048576,$D227,'II Leitungen und Leitungsab.'!$J$8:$J$1048576,$B$3)</f>
        <v>0</v>
      </c>
      <c r="O227" s="93"/>
      <c r="P227" s="92">
        <f>SUMIFS('II Leitungen und Leitungsab.'!$L$8:$L$1048576,'II Leitungen und Leitungsab.'!$R$8:$R$1048576,P$223,'II Leitungen und Leitungsab.'!$N$8:$N$1048576,$D$223,'II Leitungen und Leitungsab.'!$V$8:$V$1048576,$D227,'II Leitungen und Leitungsab.'!$J$8:$J$1048576,$B$3)</f>
        <v>0</v>
      </c>
      <c r="Q227" s="82"/>
      <c r="R227" s="76" t="s">
        <v>73</v>
      </c>
      <c r="S227" s="74"/>
      <c r="T227" s="74"/>
      <c r="U227" s="74"/>
      <c r="V227" s="74"/>
      <c r="W227" s="74"/>
      <c r="X227" s="74"/>
      <c r="Y227" s="74"/>
      <c r="Z227" s="74"/>
      <c r="AA227" s="74"/>
    </row>
    <row r="228" spans="2:27" x14ac:dyDescent="0.3">
      <c r="B228" s="63" t="s">
        <v>953</v>
      </c>
      <c r="D228" s="135" t="str">
        <f>'I H-Gas'!D228</f>
        <v>davon Fremdnutzungsanteil</v>
      </c>
      <c r="F228" s="92">
        <f>SUMIFS('II Leitungen und Leitungsab.'!$X$8:$X$1048576,'II Leitungen und Leitungsab.'!$R$8:$R$1048576,F$223,'II Leitungen und Leitungsab.'!$N$8:$N$1048576,$D$223,'II Leitungen und Leitungsab.'!$V$8:$V$1048576,$D227,'II Leitungen und Leitungsab.'!$J$8:$J$1048576,$B$3)</f>
        <v>0</v>
      </c>
      <c r="G228" s="93"/>
      <c r="H228" s="92">
        <f>SUMIFS('II Leitungen und Leitungsab.'!$X$8:$X$1048576,'II Leitungen und Leitungsab.'!$R$8:$R$1048576,H$223,'II Leitungen und Leitungsab.'!$N$8:$N$1048576,$D$223,'II Leitungen und Leitungsab.'!$V$8:$V$1048576,$D227,'II Leitungen und Leitungsab.'!$J$8:$J$1048576,$B$3)</f>
        <v>0</v>
      </c>
      <c r="I228" s="93"/>
      <c r="J228" s="92">
        <f>SUMIFS('II Leitungen und Leitungsab.'!$X$8:$X$1048576,'II Leitungen und Leitungsab.'!$R$8:$R$1048576,J$223,'II Leitungen und Leitungsab.'!$N$8:$N$1048576,$D$223,'II Leitungen und Leitungsab.'!$V$8:$V$1048576,$D227,'II Leitungen und Leitungsab.'!$J$8:$J$1048576,$B$3)</f>
        <v>0</v>
      </c>
      <c r="K228" s="93"/>
      <c r="L228" s="92">
        <f>SUMIFS('II Leitungen und Leitungsab.'!$X$8:$X$1048576,'II Leitungen und Leitungsab.'!$R$8:$R$1048576,L$223,'II Leitungen und Leitungsab.'!$N$8:$N$1048576,$D$223,'II Leitungen und Leitungsab.'!$V$8:$V$1048576,$D227,'II Leitungen und Leitungsab.'!$J$8:$J$1048576,$B$3)</f>
        <v>0</v>
      </c>
      <c r="M228" s="93"/>
      <c r="N228" s="92">
        <f>SUMIFS('II Leitungen und Leitungsab.'!$X$8:$X$1048576,'II Leitungen und Leitungsab.'!$R$8:$R$1048576,N$223,'II Leitungen und Leitungsab.'!$N$8:$N$1048576,$D$223,'II Leitungen und Leitungsab.'!$V$8:$V$1048576,$D227,'II Leitungen und Leitungsab.'!$J$8:$J$1048576,$B$3)</f>
        <v>0</v>
      </c>
      <c r="O228" s="93"/>
      <c r="P228" s="92">
        <f>SUMIFS('II Leitungen und Leitungsab.'!$X$8:$X$1048576,'II Leitungen und Leitungsab.'!$R$8:$R$1048576,P$223,'II Leitungen und Leitungsab.'!$N$8:$N$1048576,$D$223,'II Leitungen und Leitungsab.'!$V$8:$V$1048576,$D227,'II Leitungen und Leitungsab.'!$J$8:$J$1048576,$B$3)</f>
        <v>0</v>
      </c>
      <c r="Q228" s="82"/>
      <c r="R228" s="76" t="s">
        <v>73</v>
      </c>
      <c r="S228" s="74"/>
      <c r="T228" s="74"/>
      <c r="U228" s="74"/>
      <c r="V228" s="74"/>
      <c r="W228" s="74"/>
      <c r="X228" s="74"/>
      <c r="Y228" s="74"/>
      <c r="Z228" s="74"/>
      <c r="AA228" s="74"/>
    </row>
    <row r="229" spans="2:27" x14ac:dyDescent="0.3">
      <c r="B229" s="63" t="s">
        <v>954</v>
      </c>
      <c r="D229" s="135" t="str">
        <f>'I H-Gas'!D229</f>
        <v>Stahl (bitumiert)</v>
      </c>
      <c r="F229" s="92">
        <f>SUMIFS('II Leitungen und Leitungsab.'!$L$8:$L$1048576,'II Leitungen und Leitungsab.'!$R$8:$R$1048576,F$223,'II Leitungen und Leitungsab.'!$N$8:$N$1048576,$D$223,'II Leitungen und Leitungsab.'!$V$8:$V$1048576,$D229,'II Leitungen und Leitungsab.'!$J$8:$J$1048576,$B$3)</f>
        <v>0</v>
      </c>
      <c r="G229" s="93"/>
      <c r="H229" s="92">
        <f>SUMIFS('II Leitungen und Leitungsab.'!$L$8:$L$1048576,'II Leitungen und Leitungsab.'!$R$8:$R$1048576,H$223,'II Leitungen und Leitungsab.'!$N$8:$N$1048576,$D$223,'II Leitungen und Leitungsab.'!$V$8:$V$1048576,$D229,'II Leitungen und Leitungsab.'!$J$8:$J$1048576,$B$3)</f>
        <v>0</v>
      </c>
      <c r="I229" s="93"/>
      <c r="J229" s="92">
        <f>SUMIFS('II Leitungen und Leitungsab.'!$L$8:$L$1048576,'II Leitungen und Leitungsab.'!$R$8:$R$1048576,J$223,'II Leitungen und Leitungsab.'!$N$8:$N$1048576,$D$223,'II Leitungen und Leitungsab.'!$V$8:$V$1048576,$D229,'II Leitungen und Leitungsab.'!$J$8:$J$1048576,$B$3)</f>
        <v>0</v>
      </c>
      <c r="K229" s="93"/>
      <c r="L229" s="92">
        <f>SUMIFS('II Leitungen und Leitungsab.'!$L$8:$L$1048576,'II Leitungen und Leitungsab.'!$R$8:$R$1048576,L$223,'II Leitungen und Leitungsab.'!$N$8:$N$1048576,$D$223,'II Leitungen und Leitungsab.'!$V$8:$V$1048576,$D229,'II Leitungen und Leitungsab.'!$J$8:$J$1048576,$B$3)</f>
        <v>0</v>
      </c>
      <c r="M229" s="93"/>
      <c r="N229" s="92">
        <f>SUMIFS('II Leitungen und Leitungsab.'!$L$8:$L$1048576,'II Leitungen und Leitungsab.'!$R$8:$R$1048576,N$223,'II Leitungen und Leitungsab.'!$N$8:$N$1048576,$D$223,'II Leitungen und Leitungsab.'!$V$8:$V$1048576,$D229,'II Leitungen und Leitungsab.'!$J$8:$J$1048576,$B$3)</f>
        <v>0</v>
      </c>
      <c r="O229" s="93"/>
      <c r="P229" s="92">
        <f>SUMIFS('II Leitungen und Leitungsab.'!$L$8:$L$1048576,'II Leitungen und Leitungsab.'!$R$8:$R$1048576,P$223,'II Leitungen und Leitungsab.'!$N$8:$N$1048576,$D$223,'II Leitungen und Leitungsab.'!$V$8:$V$1048576,$D229,'II Leitungen und Leitungsab.'!$J$8:$J$1048576,$B$3)</f>
        <v>0</v>
      </c>
      <c r="Q229" s="82"/>
      <c r="R229" s="76" t="s">
        <v>73</v>
      </c>
      <c r="S229" s="74"/>
      <c r="T229" s="74"/>
      <c r="U229" s="74"/>
      <c r="V229" s="74"/>
      <c r="W229" s="74"/>
      <c r="X229" s="74"/>
      <c r="Y229" s="74"/>
      <c r="Z229" s="74"/>
      <c r="AA229" s="74"/>
    </row>
    <row r="230" spans="2:27" x14ac:dyDescent="0.3">
      <c r="B230" s="63" t="s">
        <v>955</v>
      </c>
      <c r="D230" s="135" t="str">
        <f>'I H-Gas'!D230</f>
        <v>davon Fremdnutzungsanteil</v>
      </c>
      <c r="F230" s="92">
        <f>SUMIFS('II Leitungen und Leitungsab.'!$X$8:$X$1048576,'II Leitungen und Leitungsab.'!$R$8:$R$1048576,F$223,'II Leitungen und Leitungsab.'!$N$8:$N$1048576,$D$223,'II Leitungen und Leitungsab.'!$V$8:$V$1048576,$D229,'II Leitungen und Leitungsab.'!$J$8:$J$1048576,$B$3)</f>
        <v>0</v>
      </c>
      <c r="G230" s="93"/>
      <c r="H230" s="92">
        <f>SUMIFS('II Leitungen und Leitungsab.'!$X$8:$X$1048576,'II Leitungen und Leitungsab.'!$R$8:$R$1048576,H$223,'II Leitungen und Leitungsab.'!$N$8:$N$1048576,$D$223,'II Leitungen und Leitungsab.'!$V$8:$V$1048576,$D229,'II Leitungen und Leitungsab.'!$J$8:$J$1048576,$B$3)</f>
        <v>0</v>
      </c>
      <c r="I230" s="93"/>
      <c r="J230" s="92">
        <f>SUMIFS('II Leitungen und Leitungsab.'!$X$8:$X$1048576,'II Leitungen und Leitungsab.'!$R$8:$R$1048576,J$223,'II Leitungen und Leitungsab.'!$N$8:$N$1048576,$D$223,'II Leitungen und Leitungsab.'!$V$8:$V$1048576,$D229,'II Leitungen und Leitungsab.'!$J$8:$J$1048576,$B$3)</f>
        <v>0</v>
      </c>
      <c r="K230" s="93"/>
      <c r="L230" s="92">
        <f>SUMIFS('II Leitungen und Leitungsab.'!$X$8:$X$1048576,'II Leitungen und Leitungsab.'!$R$8:$R$1048576,L$223,'II Leitungen und Leitungsab.'!$N$8:$N$1048576,$D$223,'II Leitungen und Leitungsab.'!$V$8:$V$1048576,$D229,'II Leitungen und Leitungsab.'!$J$8:$J$1048576,$B$3)</f>
        <v>0</v>
      </c>
      <c r="M230" s="93"/>
      <c r="N230" s="92">
        <f>SUMIFS('II Leitungen und Leitungsab.'!$X$8:$X$1048576,'II Leitungen und Leitungsab.'!$R$8:$R$1048576,N$223,'II Leitungen und Leitungsab.'!$N$8:$N$1048576,$D$223,'II Leitungen und Leitungsab.'!$V$8:$V$1048576,$D229,'II Leitungen und Leitungsab.'!$J$8:$J$1048576,$B$3)</f>
        <v>0</v>
      </c>
      <c r="O230" s="93"/>
      <c r="P230" s="92">
        <f>SUMIFS('II Leitungen und Leitungsab.'!$X$8:$X$1048576,'II Leitungen und Leitungsab.'!$R$8:$R$1048576,P$223,'II Leitungen und Leitungsab.'!$N$8:$N$1048576,$D$223,'II Leitungen und Leitungsab.'!$V$8:$V$1048576,$D229,'II Leitungen und Leitungsab.'!$J$8:$J$1048576,$B$3)</f>
        <v>0</v>
      </c>
      <c r="Q230" s="82"/>
      <c r="R230" s="76" t="s">
        <v>73</v>
      </c>
      <c r="S230" s="74"/>
      <c r="T230" s="74"/>
      <c r="U230" s="74"/>
      <c r="V230" s="74"/>
      <c r="W230" s="74"/>
      <c r="X230" s="74"/>
      <c r="Y230" s="74"/>
      <c r="Z230" s="74"/>
      <c r="AA230" s="74"/>
    </row>
    <row r="231" spans="2:27" x14ac:dyDescent="0.3">
      <c r="B231" s="63" t="s">
        <v>956</v>
      </c>
      <c r="D231" s="135" t="str">
        <f>'I H-Gas'!D231</f>
        <v>Guss (GGG + GG)</v>
      </c>
      <c r="F231" s="92">
        <f>SUMIFS('II Leitungen und Leitungsab.'!$L$8:$L$1048576,'II Leitungen und Leitungsab.'!$R$8:$R$1048576,F$223,'II Leitungen und Leitungsab.'!$N$8:$N$1048576,$D$223,'II Leitungen und Leitungsab.'!$V$8:$V$1048576,$D231,'II Leitungen und Leitungsab.'!$J$8:$J$1048576,$B$3)</f>
        <v>0</v>
      </c>
      <c r="G231" s="93"/>
      <c r="H231" s="92">
        <f>SUMIFS('II Leitungen und Leitungsab.'!$L$8:$L$1048576,'II Leitungen und Leitungsab.'!$R$8:$R$1048576,H$223,'II Leitungen und Leitungsab.'!$N$8:$N$1048576,$D$223,'II Leitungen und Leitungsab.'!$V$8:$V$1048576,$D231,'II Leitungen und Leitungsab.'!$J$8:$J$1048576,$B$3)</f>
        <v>0</v>
      </c>
      <c r="I231" s="93"/>
      <c r="J231" s="92">
        <f>SUMIFS('II Leitungen und Leitungsab.'!$L$8:$L$1048576,'II Leitungen und Leitungsab.'!$R$8:$R$1048576,J$223,'II Leitungen und Leitungsab.'!$N$8:$N$1048576,$D$223,'II Leitungen und Leitungsab.'!$V$8:$V$1048576,$D231,'II Leitungen und Leitungsab.'!$J$8:$J$1048576,$B$3)</f>
        <v>0</v>
      </c>
      <c r="K231" s="93"/>
      <c r="L231" s="92">
        <f>SUMIFS('II Leitungen und Leitungsab.'!$L$8:$L$1048576,'II Leitungen und Leitungsab.'!$R$8:$R$1048576,L$223,'II Leitungen und Leitungsab.'!$N$8:$N$1048576,$D$223,'II Leitungen und Leitungsab.'!$V$8:$V$1048576,$D231,'II Leitungen und Leitungsab.'!$J$8:$J$1048576,$B$3)</f>
        <v>0</v>
      </c>
      <c r="M231" s="93"/>
      <c r="N231" s="92">
        <f>SUMIFS('II Leitungen und Leitungsab.'!$L$8:$L$1048576,'II Leitungen und Leitungsab.'!$R$8:$R$1048576,N$223,'II Leitungen und Leitungsab.'!$N$8:$N$1048576,$D$223,'II Leitungen und Leitungsab.'!$V$8:$V$1048576,$D231,'II Leitungen und Leitungsab.'!$J$8:$J$1048576,$B$3)</f>
        <v>0</v>
      </c>
      <c r="O231" s="93"/>
      <c r="P231" s="92">
        <f>SUMIFS('II Leitungen und Leitungsab.'!$L$8:$L$1048576,'II Leitungen und Leitungsab.'!$R$8:$R$1048576,P$223,'II Leitungen und Leitungsab.'!$N$8:$N$1048576,$D$223,'II Leitungen und Leitungsab.'!$V$8:$V$1048576,$D231,'II Leitungen und Leitungsab.'!$J$8:$J$1048576,$B$3)</f>
        <v>0</v>
      </c>
      <c r="Q231" s="82"/>
      <c r="R231" s="76" t="s">
        <v>73</v>
      </c>
      <c r="S231" s="74"/>
      <c r="T231" s="74"/>
      <c r="U231" s="74"/>
      <c r="V231" s="74"/>
      <c r="W231" s="74"/>
      <c r="X231" s="74"/>
      <c r="Y231" s="74"/>
      <c r="Z231" s="74"/>
      <c r="AA231" s="74"/>
    </row>
    <row r="232" spans="2:27" x14ac:dyDescent="0.3">
      <c r="B232" s="63" t="s">
        <v>957</v>
      </c>
      <c r="D232" s="135" t="str">
        <f>'I H-Gas'!D232</f>
        <v>davon Fremdnutzungsanteil</v>
      </c>
      <c r="F232" s="92">
        <f>SUMIFS('II Leitungen und Leitungsab.'!$X$8:$X$1048576,'II Leitungen und Leitungsab.'!$R$8:$R$1048576,F$223,'II Leitungen und Leitungsab.'!$N$8:$N$1048576,$D$223,'II Leitungen und Leitungsab.'!$V$8:$V$1048576,$D231,'II Leitungen und Leitungsab.'!$J$8:$J$1048576,$B$3)</f>
        <v>0</v>
      </c>
      <c r="G232" s="93"/>
      <c r="H232" s="92">
        <f>SUMIFS('II Leitungen und Leitungsab.'!$X$8:$X$1048576,'II Leitungen und Leitungsab.'!$R$8:$R$1048576,H$223,'II Leitungen und Leitungsab.'!$N$8:$N$1048576,$D$223,'II Leitungen und Leitungsab.'!$V$8:$V$1048576,$D231,'II Leitungen und Leitungsab.'!$J$8:$J$1048576,$B$3)</f>
        <v>0</v>
      </c>
      <c r="I232" s="93"/>
      <c r="J232" s="92">
        <f>SUMIFS('II Leitungen und Leitungsab.'!$X$8:$X$1048576,'II Leitungen und Leitungsab.'!$R$8:$R$1048576,J$223,'II Leitungen und Leitungsab.'!$N$8:$N$1048576,$D$223,'II Leitungen und Leitungsab.'!$V$8:$V$1048576,$D231,'II Leitungen und Leitungsab.'!$J$8:$J$1048576,$B$3)</f>
        <v>0</v>
      </c>
      <c r="K232" s="93"/>
      <c r="L232" s="92">
        <f>SUMIFS('II Leitungen und Leitungsab.'!$X$8:$X$1048576,'II Leitungen und Leitungsab.'!$R$8:$R$1048576,L$223,'II Leitungen und Leitungsab.'!$N$8:$N$1048576,$D$223,'II Leitungen und Leitungsab.'!$V$8:$V$1048576,$D231,'II Leitungen und Leitungsab.'!$J$8:$J$1048576,$B$3)</f>
        <v>0</v>
      </c>
      <c r="M232" s="93"/>
      <c r="N232" s="92">
        <f>SUMIFS('II Leitungen und Leitungsab.'!$X$8:$X$1048576,'II Leitungen und Leitungsab.'!$R$8:$R$1048576,N$223,'II Leitungen und Leitungsab.'!$N$8:$N$1048576,$D$223,'II Leitungen und Leitungsab.'!$V$8:$V$1048576,$D231,'II Leitungen und Leitungsab.'!$J$8:$J$1048576,$B$3)</f>
        <v>0</v>
      </c>
      <c r="O232" s="93"/>
      <c r="P232" s="92">
        <f>SUMIFS('II Leitungen und Leitungsab.'!$X$8:$X$1048576,'II Leitungen und Leitungsab.'!$R$8:$R$1048576,P$223,'II Leitungen und Leitungsab.'!$N$8:$N$1048576,$D$223,'II Leitungen und Leitungsab.'!$V$8:$V$1048576,$D231,'II Leitungen und Leitungsab.'!$J$8:$J$1048576,$B$3)</f>
        <v>0</v>
      </c>
      <c r="Q232" s="82"/>
      <c r="R232" s="76" t="s">
        <v>73</v>
      </c>
      <c r="S232" s="74"/>
      <c r="T232" s="74"/>
      <c r="U232" s="74"/>
      <c r="V232" s="74"/>
      <c r="W232" s="74"/>
      <c r="X232" s="74"/>
      <c r="Y232" s="74"/>
      <c r="Z232" s="74"/>
      <c r="AA232" s="74"/>
    </row>
    <row r="233" spans="2:27" x14ac:dyDescent="0.3">
      <c r="B233" s="63" t="s">
        <v>958</v>
      </c>
      <c r="D233" s="135" t="str">
        <f>'I H-Gas'!D233</f>
        <v>PE</v>
      </c>
      <c r="F233" s="92">
        <f>SUMIFS('II Leitungen und Leitungsab.'!$L$8:$L$1048576,'II Leitungen und Leitungsab.'!$R$8:$R$1048576,F$223,'II Leitungen und Leitungsab.'!$N$8:$N$1048576,$D$223,'II Leitungen und Leitungsab.'!$V$8:$V$1048576,$D233,'II Leitungen und Leitungsab.'!$J$8:$J$1048576,$B$3)</f>
        <v>0</v>
      </c>
      <c r="G233" s="93"/>
      <c r="H233" s="92">
        <f>SUMIFS('II Leitungen und Leitungsab.'!$L$8:$L$1048576,'II Leitungen und Leitungsab.'!$R$8:$R$1048576,H$223,'II Leitungen und Leitungsab.'!$N$8:$N$1048576,$D$223,'II Leitungen und Leitungsab.'!$V$8:$V$1048576,$D233,'II Leitungen und Leitungsab.'!$J$8:$J$1048576,$B$3)</f>
        <v>0</v>
      </c>
      <c r="I233" s="93"/>
      <c r="J233" s="92">
        <f>SUMIFS('II Leitungen und Leitungsab.'!$L$8:$L$1048576,'II Leitungen und Leitungsab.'!$R$8:$R$1048576,J$223,'II Leitungen und Leitungsab.'!$N$8:$N$1048576,$D$223,'II Leitungen und Leitungsab.'!$V$8:$V$1048576,$D233,'II Leitungen und Leitungsab.'!$J$8:$J$1048576,$B$3)</f>
        <v>0</v>
      </c>
      <c r="K233" s="93"/>
      <c r="L233" s="92">
        <f>SUMIFS('II Leitungen und Leitungsab.'!$L$8:$L$1048576,'II Leitungen und Leitungsab.'!$R$8:$R$1048576,L$223,'II Leitungen und Leitungsab.'!$N$8:$N$1048576,$D$223,'II Leitungen und Leitungsab.'!$V$8:$V$1048576,$D233,'II Leitungen und Leitungsab.'!$J$8:$J$1048576,$B$3)</f>
        <v>0</v>
      </c>
      <c r="M233" s="93"/>
      <c r="N233" s="92">
        <f>SUMIFS('II Leitungen und Leitungsab.'!$L$8:$L$1048576,'II Leitungen und Leitungsab.'!$R$8:$R$1048576,N$223,'II Leitungen und Leitungsab.'!$N$8:$N$1048576,$D$223,'II Leitungen und Leitungsab.'!$V$8:$V$1048576,$D233,'II Leitungen und Leitungsab.'!$J$8:$J$1048576,$B$3)</f>
        <v>0</v>
      </c>
      <c r="O233" s="93"/>
      <c r="P233" s="92">
        <f>SUMIFS('II Leitungen und Leitungsab.'!$L$8:$L$1048576,'II Leitungen und Leitungsab.'!$R$8:$R$1048576,P$223,'II Leitungen und Leitungsab.'!$N$8:$N$1048576,$D$223,'II Leitungen und Leitungsab.'!$V$8:$V$1048576,$D233,'II Leitungen und Leitungsab.'!$J$8:$J$1048576,$B$3)</f>
        <v>0</v>
      </c>
      <c r="Q233" s="82"/>
      <c r="R233" s="76" t="s">
        <v>73</v>
      </c>
      <c r="S233" s="74"/>
      <c r="T233" s="74"/>
      <c r="U233" s="74"/>
      <c r="V233" s="74"/>
      <c r="W233" s="74"/>
      <c r="X233" s="74"/>
      <c r="Y233" s="74"/>
      <c r="Z233" s="74"/>
      <c r="AA233" s="74"/>
    </row>
    <row r="234" spans="2:27" x14ac:dyDescent="0.3">
      <c r="B234" s="63" t="s">
        <v>959</v>
      </c>
      <c r="D234" s="135" t="str">
        <f>'I H-Gas'!D234</f>
        <v>davon Fremdnutzungsanteil</v>
      </c>
      <c r="F234" s="92">
        <f>SUMIFS('II Leitungen und Leitungsab.'!$X$8:$X$1048576,'II Leitungen und Leitungsab.'!$R$8:$R$1048576,F$223,'II Leitungen und Leitungsab.'!$N$8:$N$1048576,$D$223,'II Leitungen und Leitungsab.'!$V$8:$V$1048576,$D233,'II Leitungen und Leitungsab.'!$J$8:$J$1048576,$B$3)</f>
        <v>0</v>
      </c>
      <c r="G234" s="93"/>
      <c r="H234" s="92">
        <f>SUMIFS('II Leitungen und Leitungsab.'!$X$8:$X$1048576,'II Leitungen und Leitungsab.'!$R$8:$R$1048576,H$223,'II Leitungen und Leitungsab.'!$N$8:$N$1048576,$D$223,'II Leitungen und Leitungsab.'!$V$8:$V$1048576,$D233,'II Leitungen und Leitungsab.'!$J$8:$J$1048576,$B$3)</f>
        <v>0</v>
      </c>
      <c r="I234" s="93"/>
      <c r="J234" s="92">
        <f>SUMIFS('II Leitungen und Leitungsab.'!$X$8:$X$1048576,'II Leitungen und Leitungsab.'!$R$8:$R$1048576,J$223,'II Leitungen und Leitungsab.'!$N$8:$N$1048576,$D$223,'II Leitungen und Leitungsab.'!$V$8:$V$1048576,$D233,'II Leitungen und Leitungsab.'!$J$8:$J$1048576,$B$3)</f>
        <v>0</v>
      </c>
      <c r="K234" s="93"/>
      <c r="L234" s="92">
        <f>SUMIFS('II Leitungen und Leitungsab.'!$X$8:$X$1048576,'II Leitungen und Leitungsab.'!$R$8:$R$1048576,L$223,'II Leitungen und Leitungsab.'!$N$8:$N$1048576,$D$223,'II Leitungen und Leitungsab.'!$V$8:$V$1048576,$D233,'II Leitungen und Leitungsab.'!$J$8:$J$1048576,$B$3)</f>
        <v>0</v>
      </c>
      <c r="M234" s="93"/>
      <c r="N234" s="92">
        <f>SUMIFS('II Leitungen und Leitungsab.'!$X$8:$X$1048576,'II Leitungen und Leitungsab.'!$R$8:$R$1048576,N$223,'II Leitungen und Leitungsab.'!$N$8:$N$1048576,$D$223,'II Leitungen und Leitungsab.'!$V$8:$V$1048576,$D233,'II Leitungen und Leitungsab.'!$J$8:$J$1048576,$B$3)</f>
        <v>0</v>
      </c>
      <c r="O234" s="93"/>
      <c r="P234" s="92">
        <f>SUMIFS('II Leitungen und Leitungsab.'!$X$8:$X$1048576,'II Leitungen und Leitungsab.'!$R$8:$R$1048576,P$223,'II Leitungen und Leitungsab.'!$N$8:$N$1048576,$D$223,'II Leitungen und Leitungsab.'!$V$8:$V$1048576,$D233,'II Leitungen und Leitungsab.'!$J$8:$J$1048576,$B$3)</f>
        <v>0</v>
      </c>
      <c r="Q234" s="82"/>
      <c r="R234" s="76" t="s">
        <v>73</v>
      </c>
      <c r="S234" s="74"/>
      <c r="T234" s="74"/>
      <c r="U234" s="74"/>
      <c r="V234" s="74"/>
      <c r="W234" s="74"/>
      <c r="X234" s="74"/>
      <c r="Y234" s="74"/>
      <c r="Z234" s="74"/>
      <c r="AA234" s="74"/>
    </row>
    <row r="235" spans="2:27" x14ac:dyDescent="0.3">
      <c r="B235" s="63" t="s">
        <v>960</v>
      </c>
      <c r="D235" s="135" t="str">
        <f>'I H-Gas'!D235</f>
        <v>PVC</v>
      </c>
      <c r="F235" s="92">
        <f>SUMIFS('II Leitungen und Leitungsab.'!$L$8:$L$1048576,'II Leitungen und Leitungsab.'!$R$8:$R$1048576,F$223,'II Leitungen und Leitungsab.'!$N$8:$N$1048576,$D$223,'II Leitungen und Leitungsab.'!$V$8:$V$1048576,$D235,'II Leitungen und Leitungsab.'!$J$8:$J$1048576,$B$3)</f>
        <v>0</v>
      </c>
      <c r="G235" s="93"/>
      <c r="H235" s="92">
        <f>SUMIFS('II Leitungen und Leitungsab.'!$L$8:$L$1048576,'II Leitungen und Leitungsab.'!$R$8:$R$1048576,H$223,'II Leitungen und Leitungsab.'!$N$8:$N$1048576,$D$223,'II Leitungen und Leitungsab.'!$V$8:$V$1048576,$D235,'II Leitungen und Leitungsab.'!$J$8:$J$1048576,$B$3)</f>
        <v>0</v>
      </c>
      <c r="I235" s="93"/>
      <c r="J235" s="92">
        <f>SUMIFS('II Leitungen und Leitungsab.'!$L$8:$L$1048576,'II Leitungen und Leitungsab.'!$R$8:$R$1048576,J$223,'II Leitungen und Leitungsab.'!$N$8:$N$1048576,$D$223,'II Leitungen und Leitungsab.'!$V$8:$V$1048576,$D235,'II Leitungen und Leitungsab.'!$J$8:$J$1048576,$B$3)</f>
        <v>0</v>
      </c>
      <c r="K235" s="93"/>
      <c r="L235" s="92">
        <f>SUMIFS('II Leitungen und Leitungsab.'!$L$8:$L$1048576,'II Leitungen und Leitungsab.'!$R$8:$R$1048576,L$223,'II Leitungen und Leitungsab.'!$N$8:$N$1048576,$D$223,'II Leitungen und Leitungsab.'!$V$8:$V$1048576,$D235,'II Leitungen und Leitungsab.'!$J$8:$J$1048576,$B$3)</f>
        <v>0</v>
      </c>
      <c r="M235" s="93"/>
      <c r="N235" s="92">
        <f>SUMIFS('II Leitungen und Leitungsab.'!$L$8:$L$1048576,'II Leitungen und Leitungsab.'!$R$8:$R$1048576,N$223,'II Leitungen und Leitungsab.'!$N$8:$N$1048576,$D$223,'II Leitungen und Leitungsab.'!$V$8:$V$1048576,$D235,'II Leitungen und Leitungsab.'!$J$8:$J$1048576,$B$3)</f>
        <v>0</v>
      </c>
      <c r="O235" s="93"/>
      <c r="P235" s="92">
        <f>SUMIFS('II Leitungen und Leitungsab.'!$L$8:$L$1048576,'II Leitungen und Leitungsab.'!$R$8:$R$1048576,P$223,'II Leitungen und Leitungsab.'!$N$8:$N$1048576,$D$223,'II Leitungen und Leitungsab.'!$V$8:$V$1048576,$D235,'II Leitungen und Leitungsab.'!$J$8:$J$1048576,$B$3)</f>
        <v>0</v>
      </c>
      <c r="Q235" s="82"/>
      <c r="R235" s="76" t="s">
        <v>73</v>
      </c>
      <c r="S235" s="74"/>
      <c r="T235" s="74"/>
      <c r="U235" s="74"/>
      <c r="V235" s="74"/>
      <c r="W235" s="74"/>
      <c r="X235" s="74"/>
      <c r="Y235" s="74"/>
      <c r="Z235" s="74"/>
      <c r="AA235" s="74"/>
    </row>
    <row r="236" spans="2:27" x14ac:dyDescent="0.3">
      <c r="B236" s="63" t="s">
        <v>961</v>
      </c>
      <c r="D236" s="135" t="str">
        <f>'I H-Gas'!D236</f>
        <v>davon Fremdnutzungsanteil</v>
      </c>
      <c r="F236" s="92">
        <f>SUMIFS('II Leitungen und Leitungsab.'!$X$8:$X$1048576,'II Leitungen und Leitungsab.'!$R$8:$R$1048576,F$223,'II Leitungen und Leitungsab.'!$N$8:$N$1048576,$D$223,'II Leitungen und Leitungsab.'!$V$8:$V$1048576,$D235,'II Leitungen und Leitungsab.'!$J$8:$J$1048576,$B$3)</f>
        <v>0</v>
      </c>
      <c r="G236" s="93"/>
      <c r="H236" s="92">
        <f>SUMIFS('II Leitungen und Leitungsab.'!$X$8:$X$1048576,'II Leitungen und Leitungsab.'!$R$8:$R$1048576,H$223,'II Leitungen und Leitungsab.'!$N$8:$N$1048576,$D$223,'II Leitungen und Leitungsab.'!$V$8:$V$1048576,$D235,'II Leitungen und Leitungsab.'!$J$8:$J$1048576,$B$3)</f>
        <v>0</v>
      </c>
      <c r="I236" s="93"/>
      <c r="J236" s="92">
        <f>SUMIFS('II Leitungen und Leitungsab.'!$X$8:$X$1048576,'II Leitungen und Leitungsab.'!$R$8:$R$1048576,J$223,'II Leitungen und Leitungsab.'!$N$8:$N$1048576,$D$223,'II Leitungen und Leitungsab.'!$V$8:$V$1048576,$D235,'II Leitungen und Leitungsab.'!$J$8:$J$1048576,$B$3)</f>
        <v>0</v>
      </c>
      <c r="K236" s="93"/>
      <c r="L236" s="92">
        <f>SUMIFS('II Leitungen und Leitungsab.'!$X$8:$X$1048576,'II Leitungen und Leitungsab.'!$R$8:$R$1048576,L$223,'II Leitungen und Leitungsab.'!$N$8:$N$1048576,$D$223,'II Leitungen und Leitungsab.'!$V$8:$V$1048576,$D235,'II Leitungen und Leitungsab.'!$J$8:$J$1048576,$B$3)</f>
        <v>0</v>
      </c>
      <c r="M236" s="93"/>
      <c r="N236" s="92">
        <f>SUMIFS('II Leitungen und Leitungsab.'!$X$8:$X$1048576,'II Leitungen und Leitungsab.'!$R$8:$R$1048576,N$223,'II Leitungen und Leitungsab.'!$N$8:$N$1048576,$D$223,'II Leitungen und Leitungsab.'!$V$8:$V$1048576,$D235,'II Leitungen und Leitungsab.'!$J$8:$J$1048576,$B$3)</f>
        <v>0</v>
      </c>
      <c r="O236" s="93"/>
      <c r="P236" s="92">
        <f>SUMIFS('II Leitungen und Leitungsab.'!$X$8:$X$1048576,'II Leitungen und Leitungsab.'!$R$8:$R$1048576,P$223,'II Leitungen und Leitungsab.'!$N$8:$N$1048576,$D$223,'II Leitungen und Leitungsab.'!$V$8:$V$1048576,$D235,'II Leitungen und Leitungsab.'!$J$8:$J$1048576,$B$3)</f>
        <v>0</v>
      </c>
      <c r="Q236" s="82"/>
      <c r="R236" s="76" t="s">
        <v>73</v>
      </c>
      <c r="S236" s="74"/>
      <c r="T236" s="74"/>
      <c r="U236" s="74"/>
      <c r="V236" s="74"/>
      <c r="W236" s="74"/>
      <c r="X236" s="74"/>
      <c r="Y236" s="74"/>
      <c r="Z236" s="74"/>
      <c r="AA236" s="74"/>
    </row>
    <row r="237" spans="2:27" x14ac:dyDescent="0.3">
      <c r="D237" s="132"/>
      <c r="F237" s="41"/>
      <c r="G237" s="43"/>
      <c r="H237" s="42"/>
      <c r="I237" s="43"/>
      <c r="J237" s="41"/>
      <c r="K237" s="43"/>
      <c r="L237" s="43"/>
      <c r="M237" s="43"/>
      <c r="N237" s="43"/>
      <c r="O237" s="43"/>
      <c r="P237" s="41"/>
      <c r="Q237" s="42"/>
      <c r="S237" s="13"/>
    </row>
    <row r="238" spans="2:27" ht="49.5" x14ac:dyDescent="0.3">
      <c r="B238" s="62" t="s">
        <v>962</v>
      </c>
      <c r="D238" s="133" t="str">
        <f>'I H-Gas'!D238</f>
        <v>Betreiben Sie Leitungen oder Leitungsabschnitte mit einer Durchmesserklasse E
(DN: 200 mm ≤ x &lt; 350 mm bzw. DA: 225 mm ≤ x &lt; 355 mm) in der gewählten Druckstufe am letzten Tag des Bezugsjahres?</v>
      </c>
      <c r="F238" s="71" t="str">
        <f>IF(SUM(F242:F253)&gt;0,"ja","nein")</f>
        <v>nein</v>
      </c>
      <c r="G238" s="38"/>
      <c r="H238" s="71" t="str">
        <f>IF(SUM(H242:H253)&gt;0,"ja","nein")</f>
        <v>nein</v>
      </c>
      <c r="I238" s="38"/>
      <c r="J238" s="71" t="str">
        <f>IF(SUM(J242:J253)&gt;0,"ja","nein")</f>
        <v>nein</v>
      </c>
      <c r="K238" s="38"/>
      <c r="L238" s="71" t="str">
        <f>IF(SUM(L242:L253)&gt;0,"ja","nein")</f>
        <v>nein</v>
      </c>
      <c r="M238" s="38"/>
      <c r="N238" s="71" t="str">
        <f>IF(SUM(N242:N253)&gt;0,"ja","nein")</f>
        <v>nein</v>
      </c>
      <c r="O238" s="38"/>
      <c r="P238" s="71" t="str">
        <f>IF(SUM(P242:P253)&gt;0,"ja","nein")</f>
        <v>nein</v>
      </c>
      <c r="Q238" s="42"/>
      <c r="S238" s="13"/>
    </row>
    <row r="239" spans="2:27" x14ac:dyDescent="0.3">
      <c r="D239" s="132"/>
      <c r="F239" s="33"/>
      <c r="G239" s="38"/>
      <c r="H239" s="37"/>
      <c r="I239" s="38"/>
      <c r="J239" s="33"/>
      <c r="K239" s="38"/>
      <c r="L239" s="38"/>
      <c r="M239" s="38"/>
      <c r="N239" s="38"/>
      <c r="O239" s="38"/>
      <c r="P239" s="33"/>
      <c r="Q239" s="42"/>
      <c r="S239" s="13"/>
    </row>
    <row r="240" spans="2:27" x14ac:dyDescent="0.3">
      <c r="B240" s="62" t="s">
        <v>963</v>
      </c>
      <c r="D240" s="137" t="str">
        <f>'I H-Gas'!D240</f>
        <v>Leitungsdurchmesserklasse E (DN: 200 mm ≤ x &lt; 350 mm bzw. DA: 225 mm ≤ x &lt; 355 mm)</v>
      </c>
      <c r="F240" s="44" t="str">
        <f>Listen!$A$2</f>
        <v>HD 4 (&gt; 70 bar)</v>
      </c>
      <c r="G240" s="43"/>
      <c r="H240" s="45" t="str">
        <f>Listen!$A$3</f>
        <v>HD 3 (&gt; 16 bar und ≤ 70 bar)</v>
      </c>
      <c r="I240" s="43"/>
      <c r="J240" s="44" t="str">
        <f>Listen!$A$4</f>
        <v>HD 2 (&gt; 5 bar und ≤ 16 bar)</v>
      </c>
      <c r="K240" s="43"/>
      <c r="L240" s="46" t="str">
        <f>Listen!$A$5</f>
        <v>HD 1 (&gt; 1 bar und ≤ 5 bar)</v>
      </c>
      <c r="M240" s="43"/>
      <c r="N240" s="46" t="str">
        <f>Listen!$A$6</f>
        <v>MD (&gt; 0,1 bar und ≤ 1 bar )</v>
      </c>
      <c r="O240" s="43"/>
      <c r="P240" s="44" t="str">
        <f>Listen!$A$7</f>
        <v>ND (≤ 0,1 bar)</v>
      </c>
      <c r="Q240" s="42"/>
      <c r="R240" s="39"/>
      <c r="S240" s="13"/>
    </row>
    <row r="241" spans="2:19" x14ac:dyDescent="0.3">
      <c r="B241" s="25"/>
      <c r="D241" s="137"/>
      <c r="F241" s="44"/>
      <c r="G241" s="43"/>
      <c r="H241" s="45"/>
      <c r="I241" s="43"/>
      <c r="J241" s="44"/>
      <c r="K241" s="43"/>
      <c r="L241" s="46"/>
      <c r="M241" s="43"/>
      <c r="N241" s="46"/>
      <c r="O241" s="43"/>
      <c r="P241" s="44"/>
      <c r="Q241" s="42"/>
      <c r="R241" s="39"/>
      <c r="S241" s="13"/>
    </row>
    <row r="242" spans="2:19" x14ac:dyDescent="0.3">
      <c r="B242" s="63" t="s">
        <v>964</v>
      </c>
      <c r="D242" s="135" t="str">
        <f>'I H-Gas'!D242</f>
        <v>Stahl (PE + KKS)</v>
      </c>
      <c r="F242" s="92">
        <f>SUMIFS('II Leitungen und Leitungsab.'!$L$8:$L$1048576,'II Leitungen und Leitungsab.'!$R$8:$R$1048576,F$240,'II Leitungen und Leitungsab.'!$N$8:$N$1048576,$D$240,'II Leitungen und Leitungsab.'!$V$8:$V$1048576,$D242,'II Leitungen und Leitungsab.'!$J$8:$J$1048576,$B$3)</f>
        <v>0</v>
      </c>
      <c r="G242" s="93"/>
      <c r="H242" s="92">
        <f>SUMIFS('II Leitungen und Leitungsab.'!$L$8:$L$1048576,'II Leitungen und Leitungsab.'!$R$8:$R$1048576,H$240,'II Leitungen und Leitungsab.'!$N$8:$N$1048576,$D$240,'II Leitungen und Leitungsab.'!$V$8:$V$1048576,$D242,'II Leitungen und Leitungsab.'!$J$8:$J$1048576,$B$3)</f>
        <v>0</v>
      </c>
      <c r="I242" s="93"/>
      <c r="J242" s="92">
        <f>SUMIFS('II Leitungen und Leitungsab.'!$L$8:$L$1048576,'II Leitungen und Leitungsab.'!$R$8:$R$1048576,J$240,'II Leitungen und Leitungsab.'!$N$8:$N$1048576,$D$240,'II Leitungen und Leitungsab.'!$V$8:$V$1048576,$D242,'II Leitungen und Leitungsab.'!$J$8:$J$1048576,$B$3)</f>
        <v>0</v>
      </c>
      <c r="K242" s="93"/>
      <c r="L242" s="92">
        <f>SUMIFS('II Leitungen und Leitungsab.'!$L$8:$L$1048576,'II Leitungen und Leitungsab.'!$R$8:$R$1048576,L$240,'II Leitungen und Leitungsab.'!$N$8:$N$1048576,$D$240,'II Leitungen und Leitungsab.'!$V$8:$V$1048576,$D242,'II Leitungen und Leitungsab.'!$J$8:$J$1048576,$B$3)</f>
        <v>0</v>
      </c>
      <c r="M242" s="93"/>
      <c r="N242" s="92">
        <f>SUMIFS('II Leitungen und Leitungsab.'!$L$8:$L$1048576,'II Leitungen und Leitungsab.'!$R$8:$R$1048576,N$240,'II Leitungen und Leitungsab.'!$N$8:$N$1048576,$D$240,'II Leitungen und Leitungsab.'!$V$8:$V$1048576,$D242,'II Leitungen und Leitungsab.'!$J$8:$J$1048576,$B$3)</f>
        <v>0</v>
      </c>
      <c r="O242" s="93"/>
      <c r="P242" s="92">
        <f>SUMIFS('II Leitungen und Leitungsab.'!$L$8:$L$1048576,'II Leitungen und Leitungsab.'!$R$8:$R$1048576,P$240,'II Leitungen und Leitungsab.'!$N$8:$N$1048576,$D$240,'II Leitungen und Leitungsab.'!$V$8:$V$1048576,$D242,'II Leitungen und Leitungsab.'!$J$8:$J$1048576,$B$3)</f>
        <v>0</v>
      </c>
      <c r="Q242" s="82"/>
      <c r="R242" s="76" t="s">
        <v>73</v>
      </c>
      <c r="S242" s="13"/>
    </row>
    <row r="243" spans="2:19" x14ac:dyDescent="0.3">
      <c r="B243" s="63" t="s">
        <v>965</v>
      </c>
      <c r="D243" s="135" t="str">
        <f>'I H-Gas'!D243</f>
        <v>davon Fremdnutzungsanteil</v>
      </c>
      <c r="F243" s="92">
        <f>SUMIFS('II Leitungen und Leitungsab.'!$X$8:$X$1048576,'II Leitungen und Leitungsab.'!$R$8:$R$1048576,F$240,'II Leitungen und Leitungsab.'!$N$8:$N$1048576,$D$240,'II Leitungen und Leitungsab.'!$V$8:$V$1048576,$D242,'II Leitungen und Leitungsab.'!$J$8:$J$1048576,$B$3)</f>
        <v>0</v>
      </c>
      <c r="G243" s="93"/>
      <c r="H243" s="92">
        <f>SUMIFS('II Leitungen und Leitungsab.'!$X$8:$X$1048576,'II Leitungen und Leitungsab.'!$R$8:$R$1048576,H$240,'II Leitungen und Leitungsab.'!$N$8:$N$1048576,$D$240,'II Leitungen und Leitungsab.'!$V$8:$V$1048576,$D242,'II Leitungen und Leitungsab.'!$J$8:$J$1048576,$B$3)</f>
        <v>0</v>
      </c>
      <c r="I243" s="93"/>
      <c r="J243" s="92">
        <f>SUMIFS('II Leitungen und Leitungsab.'!$X$8:$X$1048576,'II Leitungen und Leitungsab.'!$R$8:$R$1048576,J$240,'II Leitungen und Leitungsab.'!$N$8:$N$1048576,$D$240,'II Leitungen und Leitungsab.'!$V$8:$V$1048576,$D242,'II Leitungen und Leitungsab.'!$J$8:$J$1048576,$B$3)</f>
        <v>0</v>
      </c>
      <c r="K243" s="93"/>
      <c r="L243" s="92">
        <f>SUMIFS('II Leitungen und Leitungsab.'!$X$8:$X$1048576,'II Leitungen und Leitungsab.'!$R$8:$R$1048576,L$240,'II Leitungen und Leitungsab.'!$N$8:$N$1048576,$D$240,'II Leitungen und Leitungsab.'!$V$8:$V$1048576,$D242,'II Leitungen und Leitungsab.'!$J$8:$J$1048576,$B$3)</f>
        <v>0</v>
      </c>
      <c r="M243" s="93"/>
      <c r="N243" s="92">
        <f>SUMIFS('II Leitungen und Leitungsab.'!$X$8:$X$1048576,'II Leitungen und Leitungsab.'!$R$8:$R$1048576,N$240,'II Leitungen und Leitungsab.'!$N$8:$N$1048576,$D$240,'II Leitungen und Leitungsab.'!$V$8:$V$1048576,$D242,'II Leitungen und Leitungsab.'!$J$8:$J$1048576,$B$3)</f>
        <v>0</v>
      </c>
      <c r="O243" s="93"/>
      <c r="P243" s="92">
        <f>SUMIFS('II Leitungen und Leitungsab.'!$X$8:$X$1048576,'II Leitungen und Leitungsab.'!$R$8:$R$1048576,P$240,'II Leitungen und Leitungsab.'!$N$8:$N$1048576,$D$240,'II Leitungen und Leitungsab.'!$V$8:$V$1048576,$D242,'II Leitungen und Leitungsab.'!$J$8:$J$1048576,$B$3)</f>
        <v>0</v>
      </c>
      <c r="Q243" s="82"/>
      <c r="R243" s="76" t="s">
        <v>73</v>
      </c>
      <c r="S243" s="13"/>
    </row>
    <row r="244" spans="2:19" x14ac:dyDescent="0.3">
      <c r="B244" s="63" t="s">
        <v>966</v>
      </c>
      <c r="D244" s="135" t="str">
        <f>'I H-Gas'!D244</f>
        <v>Stahl (PE)</v>
      </c>
      <c r="F244" s="92">
        <f>SUMIFS('II Leitungen und Leitungsab.'!$L$8:$L$1048576,'II Leitungen und Leitungsab.'!$R$8:$R$1048576,F$240,'II Leitungen und Leitungsab.'!$N$8:$N$1048576,$D$240,'II Leitungen und Leitungsab.'!$V$8:$V$1048576,$D244,'II Leitungen und Leitungsab.'!$J$8:$J$1048576,$B$3)</f>
        <v>0</v>
      </c>
      <c r="G244" s="93"/>
      <c r="H244" s="92">
        <f>SUMIFS('II Leitungen und Leitungsab.'!$L$8:$L$1048576,'II Leitungen und Leitungsab.'!$R$8:$R$1048576,H$240,'II Leitungen und Leitungsab.'!$N$8:$N$1048576,$D$240,'II Leitungen und Leitungsab.'!$V$8:$V$1048576,$D244,'II Leitungen und Leitungsab.'!$J$8:$J$1048576,$B$3)</f>
        <v>0</v>
      </c>
      <c r="I244" s="93"/>
      <c r="J244" s="92">
        <f>SUMIFS('II Leitungen und Leitungsab.'!$L$8:$L$1048576,'II Leitungen und Leitungsab.'!$R$8:$R$1048576,J$240,'II Leitungen und Leitungsab.'!$N$8:$N$1048576,$D$240,'II Leitungen und Leitungsab.'!$V$8:$V$1048576,$D244,'II Leitungen und Leitungsab.'!$J$8:$J$1048576,$B$3)</f>
        <v>0</v>
      </c>
      <c r="K244" s="93"/>
      <c r="L244" s="92">
        <f>SUMIFS('II Leitungen und Leitungsab.'!$L$8:$L$1048576,'II Leitungen und Leitungsab.'!$R$8:$R$1048576,L$240,'II Leitungen und Leitungsab.'!$N$8:$N$1048576,$D$240,'II Leitungen und Leitungsab.'!$V$8:$V$1048576,$D244,'II Leitungen und Leitungsab.'!$J$8:$J$1048576,$B$3)</f>
        <v>0</v>
      </c>
      <c r="M244" s="93"/>
      <c r="N244" s="92">
        <f>SUMIFS('II Leitungen und Leitungsab.'!$L$8:$L$1048576,'II Leitungen und Leitungsab.'!$R$8:$R$1048576,N$240,'II Leitungen und Leitungsab.'!$N$8:$N$1048576,$D$240,'II Leitungen und Leitungsab.'!$V$8:$V$1048576,$D244,'II Leitungen und Leitungsab.'!$J$8:$J$1048576,$B$3)</f>
        <v>0</v>
      </c>
      <c r="O244" s="93"/>
      <c r="P244" s="92">
        <f>SUMIFS('II Leitungen und Leitungsab.'!$L$8:$L$1048576,'II Leitungen und Leitungsab.'!$R$8:$R$1048576,P$240,'II Leitungen und Leitungsab.'!$N$8:$N$1048576,$D$240,'II Leitungen und Leitungsab.'!$V$8:$V$1048576,$D244,'II Leitungen und Leitungsab.'!$J$8:$J$1048576,$B$3)</f>
        <v>0</v>
      </c>
      <c r="Q244" s="82"/>
      <c r="R244" s="76" t="s">
        <v>73</v>
      </c>
      <c r="S244" s="13"/>
    </row>
    <row r="245" spans="2:19" x14ac:dyDescent="0.3">
      <c r="B245" s="63" t="s">
        <v>967</v>
      </c>
      <c r="D245" s="135" t="str">
        <f>'I H-Gas'!D245</f>
        <v>davon Fremdnutzungsanteil</v>
      </c>
      <c r="F245" s="92">
        <f>SUMIFS('II Leitungen und Leitungsab.'!$X$8:$X$1048576,'II Leitungen und Leitungsab.'!$R$8:$R$1048576,F$240,'II Leitungen und Leitungsab.'!$N$8:$N$1048576,$D$240,'II Leitungen und Leitungsab.'!$V$8:$V$1048576,$D244,'II Leitungen und Leitungsab.'!$J$8:$J$1048576,$B$3)</f>
        <v>0</v>
      </c>
      <c r="G245" s="93"/>
      <c r="H245" s="92">
        <f>SUMIFS('II Leitungen und Leitungsab.'!$X$8:$X$1048576,'II Leitungen und Leitungsab.'!$R$8:$R$1048576,H$240,'II Leitungen und Leitungsab.'!$N$8:$N$1048576,$D$240,'II Leitungen und Leitungsab.'!$V$8:$V$1048576,$D244,'II Leitungen und Leitungsab.'!$J$8:$J$1048576,$B$3)</f>
        <v>0</v>
      </c>
      <c r="I245" s="93"/>
      <c r="J245" s="92">
        <f>SUMIFS('II Leitungen und Leitungsab.'!$X$8:$X$1048576,'II Leitungen und Leitungsab.'!$R$8:$R$1048576,J$240,'II Leitungen und Leitungsab.'!$N$8:$N$1048576,$D$240,'II Leitungen und Leitungsab.'!$V$8:$V$1048576,$D244,'II Leitungen und Leitungsab.'!$J$8:$J$1048576,$B$3)</f>
        <v>0</v>
      </c>
      <c r="K245" s="93"/>
      <c r="L245" s="92">
        <f>SUMIFS('II Leitungen und Leitungsab.'!$X$8:$X$1048576,'II Leitungen und Leitungsab.'!$R$8:$R$1048576,L$240,'II Leitungen und Leitungsab.'!$N$8:$N$1048576,$D$240,'II Leitungen und Leitungsab.'!$V$8:$V$1048576,$D244,'II Leitungen und Leitungsab.'!$J$8:$J$1048576,$B$3)</f>
        <v>0</v>
      </c>
      <c r="M245" s="93"/>
      <c r="N245" s="92">
        <f>SUMIFS('II Leitungen und Leitungsab.'!$X$8:$X$1048576,'II Leitungen und Leitungsab.'!$R$8:$R$1048576,N$240,'II Leitungen und Leitungsab.'!$N$8:$N$1048576,$D$240,'II Leitungen und Leitungsab.'!$V$8:$V$1048576,$D244,'II Leitungen und Leitungsab.'!$J$8:$J$1048576,$B$3)</f>
        <v>0</v>
      </c>
      <c r="O245" s="93"/>
      <c r="P245" s="92">
        <f>SUMIFS('II Leitungen und Leitungsab.'!$X$8:$X$1048576,'II Leitungen und Leitungsab.'!$R$8:$R$1048576,P$240,'II Leitungen und Leitungsab.'!$N$8:$N$1048576,$D$240,'II Leitungen und Leitungsab.'!$V$8:$V$1048576,$D244,'II Leitungen und Leitungsab.'!$J$8:$J$1048576,$B$3)</f>
        <v>0</v>
      </c>
      <c r="Q245" s="82"/>
      <c r="R245" s="76" t="s">
        <v>73</v>
      </c>
      <c r="S245" s="13"/>
    </row>
    <row r="246" spans="2:19" x14ac:dyDescent="0.3">
      <c r="B246" s="63" t="s">
        <v>968</v>
      </c>
      <c r="D246" s="135" t="str">
        <f>'I H-Gas'!D246</f>
        <v>Stahl (bitumiert)</v>
      </c>
      <c r="F246" s="92">
        <f>SUMIFS('II Leitungen und Leitungsab.'!$L$8:$L$1048576,'II Leitungen und Leitungsab.'!$R$8:$R$1048576,F$240,'II Leitungen und Leitungsab.'!$N$8:$N$1048576,$D$240,'II Leitungen und Leitungsab.'!$V$8:$V$1048576,$D246,'II Leitungen und Leitungsab.'!$J$8:$J$1048576,$B$3)</f>
        <v>0</v>
      </c>
      <c r="G246" s="93"/>
      <c r="H246" s="92">
        <f>SUMIFS('II Leitungen und Leitungsab.'!$L$8:$L$1048576,'II Leitungen und Leitungsab.'!$R$8:$R$1048576,H$240,'II Leitungen und Leitungsab.'!$N$8:$N$1048576,$D$240,'II Leitungen und Leitungsab.'!$V$8:$V$1048576,$D246,'II Leitungen und Leitungsab.'!$J$8:$J$1048576,$B$3)</f>
        <v>0</v>
      </c>
      <c r="I246" s="93"/>
      <c r="J246" s="92">
        <f>SUMIFS('II Leitungen und Leitungsab.'!$L$8:$L$1048576,'II Leitungen und Leitungsab.'!$R$8:$R$1048576,J$240,'II Leitungen und Leitungsab.'!$N$8:$N$1048576,$D$240,'II Leitungen und Leitungsab.'!$V$8:$V$1048576,$D246,'II Leitungen und Leitungsab.'!$J$8:$J$1048576,$B$3)</f>
        <v>0</v>
      </c>
      <c r="K246" s="93"/>
      <c r="L246" s="92">
        <f>SUMIFS('II Leitungen und Leitungsab.'!$L$8:$L$1048576,'II Leitungen und Leitungsab.'!$R$8:$R$1048576,L$240,'II Leitungen und Leitungsab.'!$N$8:$N$1048576,$D$240,'II Leitungen und Leitungsab.'!$V$8:$V$1048576,$D246,'II Leitungen und Leitungsab.'!$J$8:$J$1048576,$B$3)</f>
        <v>0</v>
      </c>
      <c r="M246" s="93"/>
      <c r="N246" s="92">
        <f>SUMIFS('II Leitungen und Leitungsab.'!$L$8:$L$1048576,'II Leitungen und Leitungsab.'!$R$8:$R$1048576,N$240,'II Leitungen und Leitungsab.'!$N$8:$N$1048576,$D$240,'II Leitungen und Leitungsab.'!$V$8:$V$1048576,$D246,'II Leitungen und Leitungsab.'!$J$8:$J$1048576,$B$3)</f>
        <v>0</v>
      </c>
      <c r="O246" s="93"/>
      <c r="P246" s="92">
        <f>SUMIFS('II Leitungen und Leitungsab.'!$L$8:$L$1048576,'II Leitungen und Leitungsab.'!$R$8:$R$1048576,P$240,'II Leitungen und Leitungsab.'!$N$8:$N$1048576,$D$240,'II Leitungen und Leitungsab.'!$V$8:$V$1048576,$D246,'II Leitungen und Leitungsab.'!$J$8:$J$1048576,$B$3)</f>
        <v>0</v>
      </c>
      <c r="Q246" s="82"/>
      <c r="R246" s="76" t="s">
        <v>73</v>
      </c>
      <c r="S246" s="13"/>
    </row>
    <row r="247" spans="2:19" x14ac:dyDescent="0.3">
      <c r="B247" s="63" t="s">
        <v>969</v>
      </c>
      <c r="D247" s="135" t="str">
        <f>'I H-Gas'!D247</f>
        <v>davon Fremdnutzungsanteil</v>
      </c>
      <c r="F247" s="92">
        <f>SUMIFS('II Leitungen und Leitungsab.'!$X$8:$X$1048576,'II Leitungen und Leitungsab.'!$R$8:$R$1048576,F$240,'II Leitungen und Leitungsab.'!$N$8:$N$1048576,$D$240,'II Leitungen und Leitungsab.'!$V$8:$V$1048576,$D246,'II Leitungen und Leitungsab.'!$J$8:$J$1048576,$B$3)</f>
        <v>0</v>
      </c>
      <c r="G247" s="93"/>
      <c r="H247" s="92">
        <f>SUMIFS('II Leitungen und Leitungsab.'!$X$8:$X$1048576,'II Leitungen und Leitungsab.'!$R$8:$R$1048576,H$240,'II Leitungen und Leitungsab.'!$N$8:$N$1048576,$D$240,'II Leitungen und Leitungsab.'!$V$8:$V$1048576,$D246,'II Leitungen und Leitungsab.'!$J$8:$J$1048576,$B$3)</f>
        <v>0</v>
      </c>
      <c r="I247" s="93"/>
      <c r="J247" s="92">
        <f>SUMIFS('II Leitungen und Leitungsab.'!$X$8:$X$1048576,'II Leitungen und Leitungsab.'!$R$8:$R$1048576,J$240,'II Leitungen und Leitungsab.'!$N$8:$N$1048576,$D$240,'II Leitungen und Leitungsab.'!$V$8:$V$1048576,$D246,'II Leitungen und Leitungsab.'!$J$8:$J$1048576,$B$3)</f>
        <v>0</v>
      </c>
      <c r="K247" s="93"/>
      <c r="L247" s="92">
        <f>SUMIFS('II Leitungen und Leitungsab.'!$X$8:$X$1048576,'II Leitungen und Leitungsab.'!$R$8:$R$1048576,L$240,'II Leitungen und Leitungsab.'!$N$8:$N$1048576,$D$240,'II Leitungen und Leitungsab.'!$V$8:$V$1048576,$D246,'II Leitungen und Leitungsab.'!$J$8:$J$1048576,$B$3)</f>
        <v>0</v>
      </c>
      <c r="M247" s="93"/>
      <c r="N247" s="92">
        <f>SUMIFS('II Leitungen und Leitungsab.'!$X$8:$X$1048576,'II Leitungen und Leitungsab.'!$R$8:$R$1048576,N$240,'II Leitungen und Leitungsab.'!$N$8:$N$1048576,$D$240,'II Leitungen und Leitungsab.'!$V$8:$V$1048576,$D246,'II Leitungen und Leitungsab.'!$J$8:$J$1048576,$B$3)</f>
        <v>0</v>
      </c>
      <c r="O247" s="93"/>
      <c r="P247" s="92">
        <f>SUMIFS('II Leitungen und Leitungsab.'!$X$8:$X$1048576,'II Leitungen und Leitungsab.'!$R$8:$R$1048576,P$240,'II Leitungen und Leitungsab.'!$N$8:$N$1048576,$D$240,'II Leitungen und Leitungsab.'!$V$8:$V$1048576,$D246,'II Leitungen und Leitungsab.'!$J$8:$J$1048576,$B$3)</f>
        <v>0</v>
      </c>
      <c r="Q247" s="82"/>
      <c r="R247" s="76" t="s">
        <v>73</v>
      </c>
      <c r="S247" s="13"/>
    </row>
    <row r="248" spans="2:19" x14ac:dyDescent="0.3">
      <c r="B248" s="63" t="s">
        <v>970</v>
      </c>
      <c r="D248" s="135" t="str">
        <f>'I H-Gas'!D248</f>
        <v>Guss (GGG + GG)</v>
      </c>
      <c r="F248" s="92">
        <f>SUMIFS('II Leitungen und Leitungsab.'!$L$8:$L$1048576,'II Leitungen und Leitungsab.'!$R$8:$R$1048576,F$240,'II Leitungen und Leitungsab.'!$N$8:$N$1048576,$D$240,'II Leitungen und Leitungsab.'!$V$8:$V$1048576,$D248,'II Leitungen und Leitungsab.'!$J$8:$J$1048576,$B$3)</f>
        <v>0</v>
      </c>
      <c r="G248" s="93"/>
      <c r="H248" s="92">
        <f>SUMIFS('II Leitungen und Leitungsab.'!$L$8:$L$1048576,'II Leitungen und Leitungsab.'!$R$8:$R$1048576,H$240,'II Leitungen und Leitungsab.'!$N$8:$N$1048576,$D$240,'II Leitungen und Leitungsab.'!$V$8:$V$1048576,$D248,'II Leitungen und Leitungsab.'!$J$8:$J$1048576,$B$3)</f>
        <v>0</v>
      </c>
      <c r="I248" s="93"/>
      <c r="J248" s="92">
        <f>SUMIFS('II Leitungen und Leitungsab.'!$L$8:$L$1048576,'II Leitungen und Leitungsab.'!$R$8:$R$1048576,J$240,'II Leitungen und Leitungsab.'!$N$8:$N$1048576,$D$240,'II Leitungen und Leitungsab.'!$V$8:$V$1048576,$D248,'II Leitungen und Leitungsab.'!$J$8:$J$1048576,$B$3)</f>
        <v>0</v>
      </c>
      <c r="K248" s="93"/>
      <c r="L248" s="92">
        <f>SUMIFS('II Leitungen und Leitungsab.'!$L$8:$L$1048576,'II Leitungen und Leitungsab.'!$R$8:$R$1048576,L$240,'II Leitungen und Leitungsab.'!$N$8:$N$1048576,$D$240,'II Leitungen und Leitungsab.'!$V$8:$V$1048576,$D248,'II Leitungen und Leitungsab.'!$J$8:$J$1048576,$B$3)</f>
        <v>0</v>
      </c>
      <c r="M248" s="93"/>
      <c r="N248" s="92">
        <f>SUMIFS('II Leitungen und Leitungsab.'!$L$8:$L$1048576,'II Leitungen und Leitungsab.'!$R$8:$R$1048576,N$240,'II Leitungen und Leitungsab.'!$N$8:$N$1048576,$D$240,'II Leitungen und Leitungsab.'!$V$8:$V$1048576,$D248,'II Leitungen und Leitungsab.'!$J$8:$J$1048576,$B$3)</f>
        <v>0</v>
      </c>
      <c r="O248" s="93"/>
      <c r="P248" s="92">
        <f>SUMIFS('II Leitungen und Leitungsab.'!$L$8:$L$1048576,'II Leitungen und Leitungsab.'!$R$8:$R$1048576,P$240,'II Leitungen und Leitungsab.'!$N$8:$N$1048576,$D$240,'II Leitungen und Leitungsab.'!$V$8:$V$1048576,$D248,'II Leitungen und Leitungsab.'!$J$8:$J$1048576,$B$3)</f>
        <v>0</v>
      </c>
      <c r="Q248" s="82"/>
      <c r="R248" s="76" t="s">
        <v>73</v>
      </c>
      <c r="S248" s="13"/>
    </row>
    <row r="249" spans="2:19" x14ac:dyDescent="0.3">
      <c r="B249" s="63" t="s">
        <v>971</v>
      </c>
      <c r="D249" s="135" t="str">
        <f>'I H-Gas'!D249</f>
        <v>davon Fremdnutzungsanteil</v>
      </c>
      <c r="F249" s="92">
        <f>SUMIFS('II Leitungen und Leitungsab.'!$X$8:$X$1048576,'II Leitungen und Leitungsab.'!$R$8:$R$1048576,F$240,'II Leitungen und Leitungsab.'!$N$8:$N$1048576,$D$240,'II Leitungen und Leitungsab.'!$V$8:$V$1048576,$D248,'II Leitungen und Leitungsab.'!$J$8:$J$1048576,$B$3)</f>
        <v>0</v>
      </c>
      <c r="G249" s="93"/>
      <c r="H249" s="92">
        <f>SUMIFS('II Leitungen und Leitungsab.'!$X$8:$X$1048576,'II Leitungen und Leitungsab.'!$R$8:$R$1048576,H$240,'II Leitungen und Leitungsab.'!$N$8:$N$1048576,$D$240,'II Leitungen und Leitungsab.'!$V$8:$V$1048576,$D248,'II Leitungen und Leitungsab.'!$J$8:$J$1048576,$B$3)</f>
        <v>0</v>
      </c>
      <c r="I249" s="93"/>
      <c r="J249" s="92">
        <f>SUMIFS('II Leitungen und Leitungsab.'!$X$8:$X$1048576,'II Leitungen und Leitungsab.'!$R$8:$R$1048576,J$240,'II Leitungen und Leitungsab.'!$N$8:$N$1048576,$D$240,'II Leitungen und Leitungsab.'!$V$8:$V$1048576,$D248,'II Leitungen und Leitungsab.'!$J$8:$J$1048576,$B$3)</f>
        <v>0</v>
      </c>
      <c r="K249" s="93"/>
      <c r="L249" s="92">
        <f>SUMIFS('II Leitungen und Leitungsab.'!$X$8:$X$1048576,'II Leitungen und Leitungsab.'!$R$8:$R$1048576,L$240,'II Leitungen und Leitungsab.'!$N$8:$N$1048576,$D$240,'II Leitungen und Leitungsab.'!$V$8:$V$1048576,$D248,'II Leitungen und Leitungsab.'!$J$8:$J$1048576,$B$3)</f>
        <v>0</v>
      </c>
      <c r="M249" s="93"/>
      <c r="N249" s="92">
        <f>SUMIFS('II Leitungen und Leitungsab.'!$X$8:$X$1048576,'II Leitungen und Leitungsab.'!$R$8:$R$1048576,N$240,'II Leitungen und Leitungsab.'!$N$8:$N$1048576,$D$240,'II Leitungen und Leitungsab.'!$V$8:$V$1048576,$D248,'II Leitungen und Leitungsab.'!$J$8:$J$1048576,$B$3)</f>
        <v>0</v>
      </c>
      <c r="O249" s="93"/>
      <c r="P249" s="92">
        <f>SUMIFS('II Leitungen und Leitungsab.'!$X$8:$X$1048576,'II Leitungen und Leitungsab.'!$R$8:$R$1048576,P$240,'II Leitungen und Leitungsab.'!$N$8:$N$1048576,$D$240,'II Leitungen und Leitungsab.'!$V$8:$V$1048576,$D248,'II Leitungen und Leitungsab.'!$J$8:$J$1048576,$B$3)</f>
        <v>0</v>
      </c>
      <c r="Q249" s="82"/>
      <c r="R249" s="76" t="s">
        <v>73</v>
      </c>
      <c r="S249" s="13"/>
    </row>
    <row r="250" spans="2:19" x14ac:dyDescent="0.3">
      <c r="B250" s="63" t="s">
        <v>972</v>
      </c>
      <c r="D250" s="135" t="str">
        <f>'I H-Gas'!D250</f>
        <v>PE</v>
      </c>
      <c r="F250" s="92">
        <f>SUMIFS('II Leitungen und Leitungsab.'!$L$8:$L$1048576,'II Leitungen und Leitungsab.'!$R$8:$R$1048576,F$240,'II Leitungen und Leitungsab.'!$N$8:$N$1048576,$D$240,'II Leitungen und Leitungsab.'!$V$8:$V$1048576,$D250,'II Leitungen und Leitungsab.'!$J$8:$J$1048576,$B$3)</f>
        <v>0</v>
      </c>
      <c r="G250" s="93"/>
      <c r="H250" s="92">
        <f>SUMIFS('II Leitungen und Leitungsab.'!$L$8:$L$1048576,'II Leitungen und Leitungsab.'!$R$8:$R$1048576,H$240,'II Leitungen und Leitungsab.'!$N$8:$N$1048576,$D$240,'II Leitungen und Leitungsab.'!$V$8:$V$1048576,$D250,'II Leitungen und Leitungsab.'!$J$8:$J$1048576,$B$3)</f>
        <v>0</v>
      </c>
      <c r="I250" s="93"/>
      <c r="J250" s="92">
        <f>SUMIFS('II Leitungen und Leitungsab.'!$L$8:$L$1048576,'II Leitungen und Leitungsab.'!$R$8:$R$1048576,J$240,'II Leitungen und Leitungsab.'!$N$8:$N$1048576,$D$240,'II Leitungen und Leitungsab.'!$V$8:$V$1048576,$D250,'II Leitungen und Leitungsab.'!$J$8:$J$1048576,$B$3)</f>
        <v>0</v>
      </c>
      <c r="K250" s="93"/>
      <c r="L250" s="92">
        <f>SUMIFS('II Leitungen und Leitungsab.'!$L$8:$L$1048576,'II Leitungen und Leitungsab.'!$R$8:$R$1048576,L$240,'II Leitungen und Leitungsab.'!$N$8:$N$1048576,$D$240,'II Leitungen und Leitungsab.'!$V$8:$V$1048576,$D250,'II Leitungen und Leitungsab.'!$J$8:$J$1048576,$B$3)</f>
        <v>0</v>
      </c>
      <c r="M250" s="93"/>
      <c r="N250" s="92">
        <f>SUMIFS('II Leitungen und Leitungsab.'!$L$8:$L$1048576,'II Leitungen und Leitungsab.'!$R$8:$R$1048576,N$240,'II Leitungen und Leitungsab.'!$N$8:$N$1048576,$D$240,'II Leitungen und Leitungsab.'!$V$8:$V$1048576,$D250,'II Leitungen und Leitungsab.'!$J$8:$J$1048576,$B$3)</f>
        <v>0</v>
      </c>
      <c r="O250" s="93"/>
      <c r="P250" s="92">
        <f>SUMIFS('II Leitungen und Leitungsab.'!$L$8:$L$1048576,'II Leitungen und Leitungsab.'!$R$8:$R$1048576,P$240,'II Leitungen und Leitungsab.'!$N$8:$N$1048576,$D$240,'II Leitungen und Leitungsab.'!$V$8:$V$1048576,$D250,'II Leitungen und Leitungsab.'!$J$8:$J$1048576,$B$3)</f>
        <v>0</v>
      </c>
      <c r="Q250" s="82"/>
      <c r="R250" s="76" t="s">
        <v>73</v>
      </c>
      <c r="S250" s="13"/>
    </row>
    <row r="251" spans="2:19" x14ac:dyDescent="0.3">
      <c r="B251" s="63" t="s">
        <v>973</v>
      </c>
      <c r="D251" s="135" t="str">
        <f>'I H-Gas'!D251</f>
        <v>davon Fremdnutzungsanteil</v>
      </c>
      <c r="F251" s="92">
        <f>SUMIFS('II Leitungen und Leitungsab.'!$X$8:$X$1048576,'II Leitungen und Leitungsab.'!$R$8:$R$1048576,F$240,'II Leitungen und Leitungsab.'!$N$8:$N$1048576,$D$240,'II Leitungen und Leitungsab.'!$V$8:$V$1048576,$D250,'II Leitungen und Leitungsab.'!$J$8:$J$1048576,$B$3)</f>
        <v>0</v>
      </c>
      <c r="G251" s="93"/>
      <c r="H251" s="92">
        <f>SUMIFS('II Leitungen und Leitungsab.'!$X$8:$X$1048576,'II Leitungen und Leitungsab.'!$R$8:$R$1048576,H$240,'II Leitungen und Leitungsab.'!$N$8:$N$1048576,$D$240,'II Leitungen und Leitungsab.'!$V$8:$V$1048576,$D250,'II Leitungen und Leitungsab.'!$J$8:$J$1048576,$B$3)</f>
        <v>0</v>
      </c>
      <c r="I251" s="93"/>
      <c r="J251" s="92">
        <f>SUMIFS('II Leitungen und Leitungsab.'!$X$8:$X$1048576,'II Leitungen und Leitungsab.'!$R$8:$R$1048576,J$240,'II Leitungen und Leitungsab.'!$N$8:$N$1048576,$D$240,'II Leitungen und Leitungsab.'!$V$8:$V$1048576,$D250,'II Leitungen und Leitungsab.'!$J$8:$J$1048576,$B$3)</f>
        <v>0</v>
      </c>
      <c r="K251" s="93"/>
      <c r="L251" s="92">
        <f>SUMIFS('II Leitungen und Leitungsab.'!$X$8:$X$1048576,'II Leitungen und Leitungsab.'!$R$8:$R$1048576,L$240,'II Leitungen und Leitungsab.'!$N$8:$N$1048576,$D$240,'II Leitungen und Leitungsab.'!$V$8:$V$1048576,$D250,'II Leitungen und Leitungsab.'!$J$8:$J$1048576,$B$3)</f>
        <v>0</v>
      </c>
      <c r="M251" s="93"/>
      <c r="N251" s="92">
        <f>SUMIFS('II Leitungen und Leitungsab.'!$X$8:$X$1048576,'II Leitungen und Leitungsab.'!$R$8:$R$1048576,N$240,'II Leitungen und Leitungsab.'!$N$8:$N$1048576,$D$240,'II Leitungen und Leitungsab.'!$V$8:$V$1048576,$D250,'II Leitungen und Leitungsab.'!$J$8:$J$1048576,$B$3)</f>
        <v>0</v>
      </c>
      <c r="O251" s="93"/>
      <c r="P251" s="92">
        <f>SUMIFS('II Leitungen und Leitungsab.'!$X$8:$X$1048576,'II Leitungen und Leitungsab.'!$R$8:$R$1048576,P$240,'II Leitungen und Leitungsab.'!$N$8:$N$1048576,$D$240,'II Leitungen und Leitungsab.'!$V$8:$V$1048576,$D250,'II Leitungen und Leitungsab.'!$J$8:$J$1048576,$B$3)</f>
        <v>0</v>
      </c>
      <c r="Q251" s="82"/>
      <c r="R251" s="76" t="s">
        <v>73</v>
      </c>
      <c r="S251" s="13"/>
    </row>
    <row r="252" spans="2:19" x14ac:dyDescent="0.3">
      <c r="B252" s="63" t="s">
        <v>974</v>
      </c>
      <c r="D252" s="135" t="str">
        <f>'I H-Gas'!D252</f>
        <v>PVC</v>
      </c>
      <c r="F252" s="92">
        <f>SUMIFS('II Leitungen und Leitungsab.'!$L$8:$L$1048576,'II Leitungen und Leitungsab.'!$R$8:$R$1048576,F$240,'II Leitungen und Leitungsab.'!$N$8:$N$1048576,$D$240,'II Leitungen und Leitungsab.'!$V$8:$V$1048576,$D252,'II Leitungen und Leitungsab.'!$J$8:$J$1048576,$B$3)</f>
        <v>0</v>
      </c>
      <c r="G252" s="93"/>
      <c r="H252" s="92">
        <f>SUMIFS('II Leitungen und Leitungsab.'!$L$8:$L$1048576,'II Leitungen und Leitungsab.'!$R$8:$R$1048576,H$240,'II Leitungen und Leitungsab.'!$N$8:$N$1048576,$D$240,'II Leitungen und Leitungsab.'!$V$8:$V$1048576,$D252,'II Leitungen und Leitungsab.'!$J$8:$J$1048576,$B$3)</f>
        <v>0</v>
      </c>
      <c r="I252" s="93"/>
      <c r="J252" s="92">
        <f>SUMIFS('II Leitungen und Leitungsab.'!$L$8:$L$1048576,'II Leitungen und Leitungsab.'!$R$8:$R$1048576,J$240,'II Leitungen und Leitungsab.'!$N$8:$N$1048576,$D$240,'II Leitungen und Leitungsab.'!$V$8:$V$1048576,$D252,'II Leitungen und Leitungsab.'!$J$8:$J$1048576,$B$3)</f>
        <v>0</v>
      </c>
      <c r="K252" s="93"/>
      <c r="L252" s="92">
        <f>SUMIFS('II Leitungen und Leitungsab.'!$L$8:$L$1048576,'II Leitungen und Leitungsab.'!$R$8:$R$1048576,L$240,'II Leitungen und Leitungsab.'!$N$8:$N$1048576,$D$240,'II Leitungen und Leitungsab.'!$V$8:$V$1048576,$D252,'II Leitungen und Leitungsab.'!$J$8:$J$1048576,$B$3)</f>
        <v>0</v>
      </c>
      <c r="M252" s="93"/>
      <c r="N252" s="92">
        <f>SUMIFS('II Leitungen und Leitungsab.'!$L$8:$L$1048576,'II Leitungen und Leitungsab.'!$R$8:$R$1048576,N$240,'II Leitungen und Leitungsab.'!$N$8:$N$1048576,$D$240,'II Leitungen und Leitungsab.'!$V$8:$V$1048576,$D252,'II Leitungen und Leitungsab.'!$J$8:$J$1048576,$B$3)</f>
        <v>0</v>
      </c>
      <c r="O252" s="93"/>
      <c r="P252" s="92">
        <f>SUMIFS('II Leitungen und Leitungsab.'!$L$8:$L$1048576,'II Leitungen und Leitungsab.'!$R$8:$R$1048576,P$240,'II Leitungen und Leitungsab.'!$N$8:$N$1048576,$D$240,'II Leitungen und Leitungsab.'!$V$8:$V$1048576,$D252,'II Leitungen und Leitungsab.'!$J$8:$J$1048576,$B$3)</f>
        <v>0</v>
      </c>
      <c r="Q252" s="82"/>
      <c r="R252" s="76" t="s">
        <v>73</v>
      </c>
      <c r="S252" s="13"/>
    </row>
    <row r="253" spans="2:19" x14ac:dyDescent="0.3">
      <c r="B253" s="63" t="s">
        <v>975</v>
      </c>
      <c r="D253" s="135" t="str">
        <f>'I H-Gas'!D253</f>
        <v>davon Fremdnutzungsanteil</v>
      </c>
      <c r="F253" s="92">
        <f>SUMIFS('II Leitungen und Leitungsab.'!$X$8:$X$1048576,'II Leitungen und Leitungsab.'!$R$8:$R$1048576,F$240,'II Leitungen und Leitungsab.'!$N$8:$N$1048576,$D$240,'II Leitungen und Leitungsab.'!$V$8:$V$1048576,$D252,'II Leitungen und Leitungsab.'!$J$8:$J$1048576,$B$3)</f>
        <v>0</v>
      </c>
      <c r="G253" s="93"/>
      <c r="H253" s="92">
        <f>SUMIFS('II Leitungen und Leitungsab.'!$X$8:$X$1048576,'II Leitungen und Leitungsab.'!$R$8:$R$1048576,H$240,'II Leitungen und Leitungsab.'!$N$8:$N$1048576,$D$240,'II Leitungen und Leitungsab.'!$V$8:$V$1048576,$D252,'II Leitungen und Leitungsab.'!$J$8:$J$1048576,$B$3)</f>
        <v>0</v>
      </c>
      <c r="I253" s="93"/>
      <c r="J253" s="92">
        <f>SUMIFS('II Leitungen und Leitungsab.'!$X$8:$X$1048576,'II Leitungen und Leitungsab.'!$R$8:$R$1048576,J$240,'II Leitungen und Leitungsab.'!$N$8:$N$1048576,$D$240,'II Leitungen und Leitungsab.'!$V$8:$V$1048576,$D252,'II Leitungen und Leitungsab.'!$J$8:$J$1048576,$B$3)</f>
        <v>0</v>
      </c>
      <c r="K253" s="93"/>
      <c r="L253" s="92">
        <f>SUMIFS('II Leitungen und Leitungsab.'!$X$8:$X$1048576,'II Leitungen und Leitungsab.'!$R$8:$R$1048576,L$240,'II Leitungen und Leitungsab.'!$N$8:$N$1048576,$D$240,'II Leitungen und Leitungsab.'!$V$8:$V$1048576,$D252,'II Leitungen und Leitungsab.'!$J$8:$J$1048576,$B$3)</f>
        <v>0</v>
      </c>
      <c r="M253" s="93"/>
      <c r="N253" s="92">
        <f>SUMIFS('II Leitungen und Leitungsab.'!$X$8:$X$1048576,'II Leitungen und Leitungsab.'!$R$8:$R$1048576,N$240,'II Leitungen und Leitungsab.'!$N$8:$N$1048576,$D$240,'II Leitungen und Leitungsab.'!$V$8:$V$1048576,$D252,'II Leitungen und Leitungsab.'!$J$8:$J$1048576,$B$3)</f>
        <v>0</v>
      </c>
      <c r="O253" s="93"/>
      <c r="P253" s="92">
        <f>SUMIFS('II Leitungen und Leitungsab.'!$X$8:$X$1048576,'II Leitungen und Leitungsab.'!$R$8:$R$1048576,P$240,'II Leitungen und Leitungsab.'!$N$8:$N$1048576,$D$240,'II Leitungen und Leitungsab.'!$V$8:$V$1048576,$D252,'II Leitungen und Leitungsab.'!$J$8:$J$1048576,$B$3)</f>
        <v>0</v>
      </c>
      <c r="Q253" s="82"/>
      <c r="R253" s="76" t="s">
        <v>73</v>
      </c>
      <c r="S253" s="13"/>
    </row>
    <row r="254" spans="2:19" x14ac:dyDescent="0.3">
      <c r="D254" s="132"/>
      <c r="F254" s="60"/>
      <c r="G254" s="87"/>
      <c r="H254" s="82"/>
      <c r="I254" s="87"/>
      <c r="J254" s="60"/>
      <c r="K254" s="87"/>
      <c r="L254" s="87"/>
      <c r="M254" s="87"/>
      <c r="N254" s="87"/>
      <c r="O254" s="87"/>
      <c r="P254" s="60"/>
      <c r="Q254" s="82"/>
      <c r="R254" s="76"/>
      <c r="S254" s="13"/>
    </row>
    <row r="255" spans="2:19" ht="49.5" x14ac:dyDescent="0.3">
      <c r="B255" s="62" t="s">
        <v>976</v>
      </c>
      <c r="D255" s="133" t="str">
        <f>'I H-Gas'!D255</f>
        <v>Betreiben Sie Leitungen oder Leitungsabschnitte mit einer Durchmesserklasse F
(DN: 100 mm ≤ x &lt; 200 mm bzw. DA: 110 mm ≤ x &lt; 225 mm) in der gewählten Druckstufe am letzten Tag des Bezugsjahres?</v>
      </c>
      <c r="F255" s="72" t="str">
        <f>IF(SUM(F259:F270)&gt;0,"ja","nein")</f>
        <v>nein</v>
      </c>
      <c r="G255" s="38"/>
      <c r="H255" s="71" t="str">
        <f>IF(SUM(H259:H270)&gt;0,"ja","nein")</f>
        <v>nein</v>
      </c>
      <c r="I255" s="38"/>
      <c r="J255" s="71" t="str">
        <f>IF(SUM(J259:J270)&gt;0,"ja","nein")</f>
        <v>nein</v>
      </c>
      <c r="K255" s="38"/>
      <c r="L255" s="71" t="str">
        <f>IF(SUM(L259:L270)&gt;0,"ja","nein")</f>
        <v>nein</v>
      </c>
      <c r="M255" s="38"/>
      <c r="N255" s="71" t="str">
        <f>IF(SUM(N259:N270)&gt;0,"ja","nein")</f>
        <v>nein</v>
      </c>
      <c r="O255" s="38"/>
      <c r="P255" s="71" t="str">
        <f>IF(SUM(P259:P270)&gt;0,"ja","nein")</f>
        <v>nein</v>
      </c>
      <c r="Q255" s="42"/>
      <c r="S255" s="13"/>
    </row>
    <row r="256" spans="2:19" x14ac:dyDescent="0.3">
      <c r="D256" s="132"/>
      <c r="F256" s="73"/>
      <c r="G256" s="38"/>
      <c r="H256" s="37"/>
      <c r="I256" s="38"/>
      <c r="J256" s="33"/>
      <c r="K256" s="38"/>
      <c r="L256" s="38"/>
      <c r="M256" s="38"/>
      <c r="N256" s="38"/>
      <c r="O256" s="38"/>
      <c r="P256" s="33"/>
      <c r="Q256" s="42"/>
      <c r="S256" s="13"/>
    </row>
    <row r="257" spans="2:19" x14ac:dyDescent="0.3">
      <c r="B257" s="62" t="s">
        <v>977</v>
      </c>
      <c r="D257" s="137" t="str">
        <f>'I H-Gas'!D257</f>
        <v>Leitungsdurchmesserklasse F (DN: 100 mm ≤ x &lt; 200 mm bzw. DA: 110 mm ≤ x &lt; 225 mm)</v>
      </c>
      <c r="F257" s="44" t="str">
        <f>Listen!$A$2</f>
        <v>HD 4 (&gt; 70 bar)</v>
      </c>
      <c r="G257" s="43"/>
      <c r="H257" s="45" t="str">
        <f>Listen!$A$3</f>
        <v>HD 3 (&gt; 16 bar und ≤ 70 bar)</v>
      </c>
      <c r="I257" s="43"/>
      <c r="J257" s="44" t="str">
        <f>Listen!$A$4</f>
        <v>HD 2 (&gt; 5 bar und ≤ 16 bar)</v>
      </c>
      <c r="K257" s="43"/>
      <c r="L257" s="46" t="str">
        <f>Listen!$A$5</f>
        <v>HD 1 (&gt; 1 bar und ≤ 5 bar)</v>
      </c>
      <c r="M257" s="43"/>
      <c r="N257" s="46" t="str">
        <f>Listen!$A$6</f>
        <v>MD (&gt; 0,1 bar und ≤ 1 bar )</v>
      </c>
      <c r="O257" s="43"/>
      <c r="P257" s="44" t="str">
        <f>Listen!$A$7</f>
        <v>ND (≤ 0,1 bar)</v>
      </c>
      <c r="Q257" s="42"/>
      <c r="R257" s="39"/>
      <c r="S257" s="13"/>
    </row>
    <row r="258" spans="2:19" x14ac:dyDescent="0.3">
      <c r="B258" s="25"/>
      <c r="D258" s="137"/>
      <c r="F258" s="44"/>
      <c r="G258" s="43"/>
      <c r="H258" s="45"/>
      <c r="I258" s="43"/>
      <c r="J258" s="44"/>
      <c r="K258" s="43"/>
      <c r="L258" s="46"/>
      <c r="M258" s="43"/>
      <c r="N258" s="46"/>
      <c r="O258" s="43"/>
      <c r="P258" s="44"/>
      <c r="Q258" s="42"/>
      <c r="R258" s="39"/>
      <c r="S258" s="13"/>
    </row>
    <row r="259" spans="2:19" x14ac:dyDescent="0.3">
      <c r="B259" s="63" t="s">
        <v>978</v>
      </c>
      <c r="D259" s="135" t="str">
        <f>'I H-Gas'!D259</f>
        <v>Stahl (PE + KKS)</v>
      </c>
      <c r="F259" s="92">
        <f>SUMIFS('II Leitungen und Leitungsab.'!$L$8:$L$1048576,'II Leitungen und Leitungsab.'!$R$8:$R$1048576,F$257,'II Leitungen und Leitungsab.'!$N$8:$N$1048576,$D$257,'II Leitungen und Leitungsab.'!$V$8:$V$1048576,$D259,'II Leitungen und Leitungsab.'!$J$8:$J$1048576,$B$3)</f>
        <v>0</v>
      </c>
      <c r="G259" s="93"/>
      <c r="H259" s="92">
        <f>SUMIFS('II Leitungen und Leitungsab.'!$L$8:$L$1048576,'II Leitungen und Leitungsab.'!$R$8:$R$1048576,H$257,'II Leitungen und Leitungsab.'!$N$8:$N$1048576,$D$257,'II Leitungen und Leitungsab.'!$V$8:$V$1048576,$D259,'II Leitungen und Leitungsab.'!$J$8:$J$1048576,$B$3)</f>
        <v>0</v>
      </c>
      <c r="I259" s="93"/>
      <c r="J259" s="92">
        <f>SUMIFS('II Leitungen und Leitungsab.'!$L$8:$L$1048576,'II Leitungen und Leitungsab.'!$R$8:$R$1048576,J$257,'II Leitungen und Leitungsab.'!$N$8:$N$1048576,$D$257,'II Leitungen und Leitungsab.'!$V$8:$V$1048576,$D259,'II Leitungen und Leitungsab.'!$J$8:$J$1048576,$B$3)</f>
        <v>0</v>
      </c>
      <c r="K259" s="93"/>
      <c r="L259" s="92">
        <f>SUMIFS('II Leitungen und Leitungsab.'!$L$8:$L$1048576,'II Leitungen und Leitungsab.'!$R$8:$R$1048576,L$257,'II Leitungen und Leitungsab.'!$N$8:$N$1048576,$D$257,'II Leitungen und Leitungsab.'!$V$8:$V$1048576,$D259,'II Leitungen und Leitungsab.'!$J$8:$J$1048576,$B$3)</f>
        <v>0</v>
      </c>
      <c r="M259" s="93"/>
      <c r="N259" s="92">
        <f>SUMIFS('II Leitungen und Leitungsab.'!$L$8:$L$1048576,'II Leitungen und Leitungsab.'!$R$8:$R$1048576,N$257,'II Leitungen und Leitungsab.'!$N$8:$N$1048576,$D$257,'II Leitungen und Leitungsab.'!$V$8:$V$1048576,$D259,'II Leitungen und Leitungsab.'!$J$8:$J$1048576,$B$3)</f>
        <v>0</v>
      </c>
      <c r="O259" s="93"/>
      <c r="P259" s="92">
        <f>SUMIFS('II Leitungen und Leitungsab.'!$L$8:$L$1048576,'II Leitungen und Leitungsab.'!$R$8:$R$1048576,P$257,'II Leitungen und Leitungsab.'!$N$8:$N$1048576,$D$257,'II Leitungen und Leitungsab.'!$V$8:$V$1048576,$D259,'II Leitungen und Leitungsab.'!$J$8:$J$1048576,$B$3)</f>
        <v>0</v>
      </c>
      <c r="Q259" s="82"/>
      <c r="R259" s="76" t="s">
        <v>73</v>
      </c>
      <c r="S259" s="13"/>
    </row>
    <row r="260" spans="2:19" x14ac:dyDescent="0.3">
      <c r="B260" s="63" t="s">
        <v>979</v>
      </c>
      <c r="D260" s="135" t="str">
        <f>'I H-Gas'!D260</f>
        <v>davon Fremdnutzungsanteil</v>
      </c>
      <c r="F260" s="92">
        <f>SUMIFS('II Leitungen und Leitungsab.'!$X$8:$X$1048576,'II Leitungen und Leitungsab.'!$R$8:$R$1048576,F$257,'II Leitungen und Leitungsab.'!$N$8:$N$1048576,$D$257,'II Leitungen und Leitungsab.'!$V$8:$V$1048576,$D259,'II Leitungen und Leitungsab.'!$J$8:$J$1048576,$B$3)</f>
        <v>0</v>
      </c>
      <c r="G260" s="93"/>
      <c r="H260" s="92">
        <f>SUMIFS('II Leitungen und Leitungsab.'!$X$8:$X$1048576,'II Leitungen und Leitungsab.'!$R$8:$R$1048576,H$257,'II Leitungen und Leitungsab.'!$N$8:$N$1048576,$D$257,'II Leitungen und Leitungsab.'!$V$8:$V$1048576,$D259,'II Leitungen und Leitungsab.'!$J$8:$J$1048576,$B$3)</f>
        <v>0</v>
      </c>
      <c r="I260" s="93"/>
      <c r="J260" s="92">
        <f>SUMIFS('II Leitungen und Leitungsab.'!$X$8:$X$1048576,'II Leitungen und Leitungsab.'!$R$8:$R$1048576,J$257,'II Leitungen und Leitungsab.'!$N$8:$N$1048576,$D$257,'II Leitungen und Leitungsab.'!$V$8:$V$1048576,$D259,'II Leitungen und Leitungsab.'!$J$8:$J$1048576,$B$3)</f>
        <v>0</v>
      </c>
      <c r="K260" s="93"/>
      <c r="L260" s="92">
        <f>SUMIFS('II Leitungen und Leitungsab.'!$X$8:$X$1048576,'II Leitungen und Leitungsab.'!$R$8:$R$1048576,L$257,'II Leitungen und Leitungsab.'!$N$8:$N$1048576,$D$257,'II Leitungen und Leitungsab.'!$V$8:$V$1048576,$D259,'II Leitungen und Leitungsab.'!$J$8:$J$1048576,$B$3)</f>
        <v>0</v>
      </c>
      <c r="M260" s="93"/>
      <c r="N260" s="92">
        <f>SUMIFS('II Leitungen und Leitungsab.'!$X$8:$X$1048576,'II Leitungen und Leitungsab.'!$R$8:$R$1048576,N$257,'II Leitungen und Leitungsab.'!$N$8:$N$1048576,$D$257,'II Leitungen und Leitungsab.'!$V$8:$V$1048576,$D259,'II Leitungen und Leitungsab.'!$J$8:$J$1048576,$B$3)</f>
        <v>0</v>
      </c>
      <c r="O260" s="93"/>
      <c r="P260" s="92">
        <f>SUMIFS('II Leitungen und Leitungsab.'!$X$8:$X$1048576,'II Leitungen und Leitungsab.'!$R$8:$R$1048576,P$257,'II Leitungen und Leitungsab.'!$N$8:$N$1048576,$D$257,'II Leitungen und Leitungsab.'!$V$8:$V$1048576,$D259,'II Leitungen und Leitungsab.'!$J$8:$J$1048576,$B$3)</f>
        <v>0</v>
      </c>
      <c r="Q260" s="82"/>
      <c r="R260" s="76" t="s">
        <v>73</v>
      </c>
      <c r="S260" s="13"/>
    </row>
    <row r="261" spans="2:19" x14ac:dyDescent="0.3">
      <c r="B261" s="63" t="s">
        <v>980</v>
      </c>
      <c r="D261" s="135" t="str">
        <f>'I H-Gas'!D261</f>
        <v>Stahl (PE)</v>
      </c>
      <c r="F261" s="92">
        <f>SUMIFS('II Leitungen und Leitungsab.'!$L$8:$L$1048576,'II Leitungen und Leitungsab.'!$R$8:$R$1048576,F$257,'II Leitungen und Leitungsab.'!$N$8:$N$1048576,$D$257,'II Leitungen und Leitungsab.'!$V$8:$V$1048576,$D261,'II Leitungen und Leitungsab.'!$J$8:$J$1048576,$B$3)</f>
        <v>0</v>
      </c>
      <c r="G261" s="93"/>
      <c r="H261" s="92">
        <f>SUMIFS('II Leitungen und Leitungsab.'!$L$8:$L$1048576,'II Leitungen und Leitungsab.'!$R$8:$R$1048576,H$257,'II Leitungen und Leitungsab.'!$N$8:$N$1048576,$D$257,'II Leitungen und Leitungsab.'!$V$8:$V$1048576,$D261,'II Leitungen und Leitungsab.'!$J$8:$J$1048576,$B$3)</f>
        <v>0</v>
      </c>
      <c r="I261" s="93"/>
      <c r="J261" s="92">
        <f>SUMIFS('II Leitungen und Leitungsab.'!$L$8:$L$1048576,'II Leitungen und Leitungsab.'!$R$8:$R$1048576,J$257,'II Leitungen und Leitungsab.'!$N$8:$N$1048576,$D$257,'II Leitungen und Leitungsab.'!$V$8:$V$1048576,$D261,'II Leitungen und Leitungsab.'!$J$8:$J$1048576,$B$3)</f>
        <v>0</v>
      </c>
      <c r="K261" s="93"/>
      <c r="L261" s="92">
        <f>SUMIFS('II Leitungen und Leitungsab.'!$L$8:$L$1048576,'II Leitungen und Leitungsab.'!$R$8:$R$1048576,L$257,'II Leitungen und Leitungsab.'!$N$8:$N$1048576,$D$257,'II Leitungen und Leitungsab.'!$V$8:$V$1048576,$D261,'II Leitungen und Leitungsab.'!$J$8:$J$1048576,$B$3)</f>
        <v>0</v>
      </c>
      <c r="M261" s="93"/>
      <c r="N261" s="92">
        <f>SUMIFS('II Leitungen und Leitungsab.'!$L$8:$L$1048576,'II Leitungen und Leitungsab.'!$R$8:$R$1048576,N$257,'II Leitungen und Leitungsab.'!$N$8:$N$1048576,$D$257,'II Leitungen und Leitungsab.'!$V$8:$V$1048576,$D261,'II Leitungen und Leitungsab.'!$J$8:$J$1048576,$B$3)</f>
        <v>0</v>
      </c>
      <c r="O261" s="93"/>
      <c r="P261" s="92">
        <f>SUMIFS('II Leitungen und Leitungsab.'!$L$8:$L$1048576,'II Leitungen und Leitungsab.'!$R$8:$R$1048576,P$257,'II Leitungen und Leitungsab.'!$N$8:$N$1048576,$D$257,'II Leitungen und Leitungsab.'!$V$8:$V$1048576,$D261,'II Leitungen und Leitungsab.'!$J$8:$J$1048576,$B$3)</f>
        <v>0</v>
      </c>
      <c r="Q261" s="82"/>
      <c r="R261" s="76" t="s">
        <v>73</v>
      </c>
      <c r="S261" s="13"/>
    </row>
    <row r="262" spans="2:19" x14ac:dyDescent="0.3">
      <c r="B262" s="63" t="s">
        <v>981</v>
      </c>
      <c r="D262" s="135" t="str">
        <f>'I H-Gas'!D262</f>
        <v>davon Fremdnutzungsanteil</v>
      </c>
      <c r="F262" s="92">
        <f>SUMIFS('II Leitungen und Leitungsab.'!$X$8:$X$1048576,'II Leitungen und Leitungsab.'!$R$8:$R$1048576,F$257,'II Leitungen und Leitungsab.'!$N$8:$N$1048576,$D$257,'II Leitungen und Leitungsab.'!$V$8:$V$1048576,$D261,'II Leitungen und Leitungsab.'!$J$8:$J$1048576,$B$3)</f>
        <v>0</v>
      </c>
      <c r="G262" s="93"/>
      <c r="H262" s="92">
        <f>SUMIFS('II Leitungen und Leitungsab.'!$X$8:$X$1048576,'II Leitungen und Leitungsab.'!$R$8:$R$1048576,H$257,'II Leitungen und Leitungsab.'!$N$8:$N$1048576,$D$257,'II Leitungen und Leitungsab.'!$V$8:$V$1048576,$D261,'II Leitungen und Leitungsab.'!$J$8:$J$1048576,$B$3)</f>
        <v>0</v>
      </c>
      <c r="I262" s="93"/>
      <c r="J262" s="92">
        <f>SUMIFS('II Leitungen und Leitungsab.'!$X$8:$X$1048576,'II Leitungen und Leitungsab.'!$R$8:$R$1048576,J$257,'II Leitungen und Leitungsab.'!$N$8:$N$1048576,$D$257,'II Leitungen und Leitungsab.'!$V$8:$V$1048576,$D261,'II Leitungen und Leitungsab.'!$J$8:$J$1048576,$B$3)</f>
        <v>0</v>
      </c>
      <c r="K262" s="93"/>
      <c r="L262" s="92">
        <f>SUMIFS('II Leitungen und Leitungsab.'!$X$8:$X$1048576,'II Leitungen und Leitungsab.'!$R$8:$R$1048576,L$257,'II Leitungen und Leitungsab.'!$N$8:$N$1048576,$D$257,'II Leitungen und Leitungsab.'!$V$8:$V$1048576,$D261,'II Leitungen und Leitungsab.'!$J$8:$J$1048576,$B$3)</f>
        <v>0</v>
      </c>
      <c r="M262" s="93"/>
      <c r="N262" s="92">
        <f>SUMIFS('II Leitungen und Leitungsab.'!$X$8:$X$1048576,'II Leitungen und Leitungsab.'!$R$8:$R$1048576,N$257,'II Leitungen und Leitungsab.'!$N$8:$N$1048576,$D$257,'II Leitungen und Leitungsab.'!$V$8:$V$1048576,$D261,'II Leitungen und Leitungsab.'!$J$8:$J$1048576,$B$3)</f>
        <v>0</v>
      </c>
      <c r="O262" s="93"/>
      <c r="P262" s="92">
        <f>SUMIFS('II Leitungen und Leitungsab.'!$X$8:$X$1048576,'II Leitungen und Leitungsab.'!$R$8:$R$1048576,P$257,'II Leitungen und Leitungsab.'!$N$8:$N$1048576,$D$257,'II Leitungen und Leitungsab.'!$V$8:$V$1048576,$D261,'II Leitungen und Leitungsab.'!$J$8:$J$1048576,$B$3)</f>
        <v>0</v>
      </c>
      <c r="Q262" s="82"/>
      <c r="R262" s="76" t="s">
        <v>73</v>
      </c>
      <c r="S262" s="13"/>
    </row>
    <row r="263" spans="2:19" x14ac:dyDescent="0.3">
      <c r="B263" s="63" t="s">
        <v>982</v>
      </c>
      <c r="D263" s="135" t="str">
        <f>'I H-Gas'!D263</f>
        <v>Stahl (bitumiert)</v>
      </c>
      <c r="F263" s="92">
        <f>SUMIFS('II Leitungen und Leitungsab.'!$L$8:$L$1048576,'II Leitungen und Leitungsab.'!$R$8:$R$1048576,F$257,'II Leitungen und Leitungsab.'!$N$8:$N$1048576,$D$257,'II Leitungen und Leitungsab.'!$V$8:$V$1048576,$D263,'II Leitungen und Leitungsab.'!$J$8:$J$1048576,$B$3)</f>
        <v>0</v>
      </c>
      <c r="G263" s="93"/>
      <c r="H263" s="92">
        <f>SUMIFS('II Leitungen und Leitungsab.'!$L$8:$L$1048576,'II Leitungen und Leitungsab.'!$R$8:$R$1048576,H$257,'II Leitungen und Leitungsab.'!$N$8:$N$1048576,$D$257,'II Leitungen und Leitungsab.'!$V$8:$V$1048576,$D263,'II Leitungen und Leitungsab.'!$J$8:$J$1048576,$B$3)</f>
        <v>0</v>
      </c>
      <c r="I263" s="93"/>
      <c r="J263" s="92">
        <f>SUMIFS('II Leitungen und Leitungsab.'!$L$8:$L$1048576,'II Leitungen und Leitungsab.'!$R$8:$R$1048576,J$257,'II Leitungen und Leitungsab.'!$N$8:$N$1048576,$D$257,'II Leitungen und Leitungsab.'!$V$8:$V$1048576,$D263,'II Leitungen und Leitungsab.'!$J$8:$J$1048576,$B$3)</f>
        <v>0</v>
      </c>
      <c r="K263" s="93"/>
      <c r="L263" s="92">
        <f>SUMIFS('II Leitungen und Leitungsab.'!$L$8:$L$1048576,'II Leitungen und Leitungsab.'!$R$8:$R$1048576,L$257,'II Leitungen und Leitungsab.'!$N$8:$N$1048576,$D$257,'II Leitungen und Leitungsab.'!$V$8:$V$1048576,$D263,'II Leitungen und Leitungsab.'!$J$8:$J$1048576,$B$3)</f>
        <v>0</v>
      </c>
      <c r="M263" s="93"/>
      <c r="N263" s="92">
        <f>SUMIFS('II Leitungen und Leitungsab.'!$L$8:$L$1048576,'II Leitungen und Leitungsab.'!$R$8:$R$1048576,N$257,'II Leitungen und Leitungsab.'!$N$8:$N$1048576,$D$257,'II Leitungen und Leitungsab.'!$V$8:$V$1048576,$D263,'II Leitungen und Leitungsab.'!$J$8:$J$1048576,$B$3)</f>
        <v>0</v>
      </c>
      <c r="O263" s="93"/>
      <c r="P263" s="92">
        <f>SUMIFS('II Leitungen und Leitungsab.'!$L$8:$L$1048576,'II Leitungen und Leitungsab.'!$R$8:$R$1048576,P$257,'II Leitungen und Leitungsab.'!$N$8:$N$1048576,$D$257,'II Leitungen und Leitungsab.'!$V$8:$V$1048576,$D263,'II Leitungen und Leitungsab.'!$J$8:$J$1048576,$B$3)</f>
        <v>0</v>
      </c>
      <c r="Q263" s="82"/>
      <c r="R263" s="76" t="s">
        <v>73</v>
      </c>
      <c r="S263" s="13"/>
    </row>
    <row r="264" spans="2:19" x14ac:dyDescent="0.3">
      <c r="B264" s="63" t="s">
        <v>983</v>
      </c>
      <c r="D264" s="135" t="str">
        <f>'I H-Gas'!D264</f>
        <v>davon Fremdnutzungsanteil</v>
      </c>
      <c r="F264" s="92">
        <f>SUMIFS('II Leitungen und Leitungsab.'!$X$8:$X$1048576,'II Leitungen und Leitungsab.'!$R$8:$R$1048576,F$257,'II Leitungen und Leitungsab.'!$N$8:$N$1048576,$D$257,'II Leitungen und Leitungsab.'!$V$8:$V$1048576,$D263,'II Leitungen und Leitungsab.'!$J$8:$J$1048576,$B$3)</f>
        <v>0</v>
      </c>
      <c r="G264" s="93"/>
      <c r="H264" s="92">
        <f>SUMIFS('II Leitungen und Leitungsab.'!$X$8:$X$1048576,'II Leitungen und Leitungsab.'!$R$8:$R$1048576,H$257,'II Leitungen und Leitungsab.'!$N$8:$N$1048576,$D$257,'II Leitungen und Leitungsab.'!$V$8:$V$1048576,$D263,'II Leitungen und Leitungsab.'!$J$8:$J$1048576,$B$3)</f>
        <v>0</v>
      </c>
      <c r="I264" s="93"/>
      <c r="J264" s="92">
        <f>SUMIFS('II Leitungen und Leitungsab.'!$X$8:$X$1048576,'II Leitungen und Leitungsab.'!$R$8:$R$1048576,J$257,'II Leitungen und Leitungsab.'!$N$8:$N$1048576,$D$257,'II Leitungen und Leitungsab.'!$V$8:$V$1048576,$D263,'II Leitungen und Leitungsab.'!$J$8:$J$1048576,$B$3)</f>
        <v>0</v>
      </c>
      <c r="K264" s="93"/>
      <c r="L264" s="92">
        <f>SUMIFS('II Leitungen und Leitungsab.'!$X$8:$X$1048576,'II Leitungen und Leitungsab.'!$R$8:$R$1048576,L$257,'II Leitungen und Leitungsab.'!$N$8:$N$1048576,$D$257,'II Leitungen und Leitungsab.'!$V$8:$V$1048576,$D263,'II Leitungen und Leitungsab.'!$J$8:$J$1048576,$B$3)</f>
        <v>0</v>
      </c>
      <c r="M264" s="93"/>
      <c r="N264" s="92">
        <f>SUMIFS('II Leitungen und Leitungsab.'!$X$8:$X$1048576,'II Leitungen und Leitungsab.'!$R$8:$R$1048576,N$257,'II Leitungen und Leitungsab.'!$N$8:$N$1048576,$D$257,'II Leitungen und Leitungsab.'!$V$8:$V$1048576,$D263,'II Leitungen und Leitungsab.'!$J$8:$J$1048576,$B$3)</f>
        <v>0</v>
      </c>
      <c r="O264" s="93"/>
      <c r="P264" s="92">
        <f>SUMIFS('II Leitungen und Leitungsab.'!$X$8:$X$1048576,'II Leitungen und Leitungsab.'!$R$8:$R$1048576,P$257,'II Leitungen und Leitungsab.'!$N$8:$N$1048576,$D$257,'II Leitungen und Leitungsab.'!$V$8:$V$1048576,$D263,'II Leitungen und Leitungsab.'!$J$8:$J$1048576,$B$3)</f>
        <v>0</v>
      </c>
      <c r="Q264" s="82"/>
      <c r="R264" s="76" t="s">
        <v>73</v>
      </c>
      <c r="S264" s="13"/>
    </row>
    <row r="265" spans="2:19" x14ac:dyDescent="0.3">
      <c r="B265" s="63" t="s">
        <v>984</v>
      </c>
      <c r="D265" s="135" t="str">
        <f>'I H-Gas'!D265</f>
        <v>Guss (GGG + GG)</v>
      </c>
      <c r="F265" s="92">
        <f>SUMIFS('II Leitungen und Leitungsab.'!$L$8:$L$1048576,'II Leitungen und Leitungsab.'!$R$8:$R$1048576,F$257,'II Leitungen und Leitungsab.'!$N$8:$N$1048576,$D$257,'II Leitungen und Leitungsab.'!$V$8:$V$1048576,$D265,'II Leitungen und Leitungsab.'!$J$8:$J$1048576,$B$3)</f>
        <v>0</v>
      </c>
      <c r="G265" s="93"/>
      <c r="H265" s="92">
        <f>SUMIFS('II Leitungen und Leitungsab.'!$L$8:$L$1048576,'II Leitungen und Leitungsab.'!$R$8:$R$1048576,H$257,'II Leitungen und Leitungsab.'!$N$8:$N$1048576,$D$257,'II Leitungen und Leitungsab.'!$V$8:$V$1048576,$D265,'II Leitungen und Leitungsab.'!$J$8:$J$1048576,$B$3)</f>
        <v>0</v>
      </c>
      <c r="I265" s="93"/>
      <c r="J265" s="92">
        <f>SUMIFS('II Leitungen und Leitungsab.'!$L$8:$L$1048576,'II Leitungen und Leitungsab.'!$R$8:$R$1048576,J$257,'II Leitungen und Leitungsab.'!$N$8:$N$1048576,$D$257,'II Leitungen und Leitungsab.'!$V$8:$V$1048576,$D265,'II Leitungen und Leitungsab.'!$J$8:$J$1048576,$B$3)</f>
        <v>0</v>
      </c>
      <c r="K265" s="93"/>
      <c r="L265" s="92">
        <f>SUMIFS('II Leitungen und Leitungsab.'!$L$8:$L$1048576,'II Leitungen und Leitungsab.'!$R$8:$R$1048576,L$257,'II Leitungen und Leitungsab.'!$N$8:$N$1048576,$D$257,'II Leitungen und Leitungsab.'!$V$8:$V$1048576,$D265,'II Leitungen und Leitungsab.'!$J$8:$J$1048576,$B$3)</f>
        <v>0</v>
      </c>
      <c r="M265" s="93"/>
      <c r="N265" s="92">
        <f>SUMIFS('II Leitungen und Leitungsab.'!$L$8:$L$1048576,'II Leitungen und Leitungsab.'!$R$8:$R$1048576,N$257,'II Leitungen und Leitungsab.'!$N$8:$N$1048576,$D$257,'II Leitungen und Leitungsab.'!$V$8:$V$1048576,$D265,'II Leitungen und Leitungsab.'!$J$8:$J$1048576,$B$3)</f>
        <v>0</v>
      </c>
      <c r="O265" s="93"/>
      <c r="P265" s="92">
        <f>SUMIFS('II Leitungen und Leitungsab.'!$L$8:$L$1048576,'II Leitungen und Leitungsab.'!$R$8:$R$1048576,P$257,'II Leitungen und Leitungsab.'!$N$8:$N$1048576,$D$257,'II Leitungen und Leitungsab.'!$V$8:$V$1048576,$D265,'II Leitungen und Leitungsab.'!$J$8:$J$1048576,$B$3)</f>
        <v>0</v>
      </c>
      <c r="Q265" s="82"/>
      <c r="R265" s="76" t="s">
        <v>73</v>
      </c>
      <c r="S265" s="13"/>
    </row>
    <row r="266" spans="2:19" x14ac:dyDescent="0.3">
      <c r="B266" s="63" t="s">
        <v>985</v>
      </c>
      <c r="D266" s="135" t="str">
        <f>'I H-Gas'!D266</f>
        <v>davon Fremdnutzungsanteil</v>
      </c>
      <c r="F266" s="92">
        <f>SUMIFS('II Leitungen und Leitungsab.'!$X$8:$X$1048576,'II Leitungen und Leitungsab.'!$R$8:$R$1048576,F$257,'II Leitungen und Leitungsab.'!$N$8:$N$1048576,$D$257,'II Leitungen und Leitungsab.'!$V$8:$V$1048576,$D265,'II Leitungen und Leitungsab.'!$J$8:$J$1048576,$B$3)</f>
        <v>0</v>
      </c>
      <c r="G266" s="93"/>
      <c r="H266" s="92">
        <f>SUMIFS('II Leitungen und Leitungsab.'!$X$8:$X$1048576,'II Leitungen und Leitungsab.'!$R$8:$R$1048576,H$257,'II Leitungen und Leitungsab.'!$N$8:$N$1048576,$D$257,'II Leitungen und Leitungsab.'!$V$8:$V$1048576,$D265,'II Leitungen und Leitungsab.'!$J$8:$J$1048576,$B$3)</f>
        <v>0</v>
      </c>
      <c r="I266" s="93"/>
      <c r="J266" s="92">
        <f>SUMIFS('II Leitungen und Leitungsab.'!$X$8:$X$1048576,'II Leitungen und Leitungsab.'!$R$8:$R$1048576,J$257,'II Leitungen und Leitungsab.'!$N$8:$N$1048576,$D$257,'II Leitungen und Leitungsab.'!$V$8:$V$1048576,$D265,'II Leitungen und Leitungsab.'!$J$8:$J$1048576,$B$3)</f>
        <v>0</v>
      </c>
      <c r="K266" s="93"/>
      <c r="L266" s="92">
        <f>SUMIFS('II Leitungen und Leitungsab.'!$X$8:$X$1048576,'II Leitungen und Leitungsab.'!$R$8:$R$1048576,L$257,'II Leitungen und Leitungsab.'!$N$8:$N$1048576,$D$257,'II Leitungen und Leitungsab.'!$V$8:$V$1048576,$D265,'II Leitungen und Leitungsab.'!$J$8:$J$1048576,$B$3)</f>
        <v>0</v>
      </c>
      <c r="M266" s="93"/>
      <c r="N266" s="92">
        <f>SUMIFS('II Leitungen und Leitungsab.'!$X$8:$X$1048576,'II Leitungen und Leitungsab.'!$R$8:$R$1048576,N$257,'II Leitungen und Leitungsab.'!$N$8:$N$1048576,$D$257,'II Leitungen und Leitungsab.'!$V$8:$V$1048576,$D265,'II Leitungen und Leitungsab.'!$J$8:$J$1048576,$B$3)</f>
        <v>0</v>
      </c>
      <c r="O266" s="93"/>
      <c r="P266" s="92">
        <f>SUMIFS('II Leitungen und Leitungsab.'!$X$8:$X$1048576,'II Leitungen und Leitungsab.'!$R$8:$R$1048576,P$257,'II Leitungen und Leitungsab.'!$N$8:$N$1048576,$D$257,'II Leitungen und Leitungsab.'!$V$8:$V$1048576,$D265,'II Leitungen und Leitungsab.'!$J$8:$J$1048576,$B$3)</f>
        <v>0</v>
      </c>
      <c r="Q266" s="82"/>
      <c r="R266" s="76" t="s">
        <v>73</v>
      </c>
      <c r="S266" s="13"/>
    </row>
    <row r="267" spans="2:19" x14ac:dyDescent="0.3">
      <c r="B267" s="63" t="s">
        <v>986</v>
      </c>
      <c r="D267" s="135" t="str">
        <f>'I H-Gas'!D267</f>
        <v>PE</v>
      </c>
      <c r="F267" s="92">
        <f>SUMIFS('II Leitungen und Leitungsab.'!$L$8:$L$1048576,'II Leitungen und Leitungsab.'!$R$8:$R$1048576,F$257,'II Leitungen und Leitungsab.'!$N$8:$N$1048576,$D$257,'II Leitungen und Leitungsab.'!$V$8:$V$1048576,$D267,'II Leitungen und Leitungsab.'!$J$8:$J$1048576,$B$3)</f>
        <v>0</v>
      </c>
      <c r="G267" s="93"/>
      <c r="H267" s="92">
        <f>SUMIFS('II Leitungen und Leitungsab.'!$L$8:$L$1048576,'II Leitungen und Leitungsab.'!$R$8:$R$1048576,H$257,'II Leitungen und Leitungsab.'!$N$8:$N$1048576,$D$257,'II Leitungen und Leitungsab.'!$V$8:$V$1048576,$D267,'II Leitungen und Leitungsab.'!$J$8:$J$1048576,$B$3)</f>
        <v>0</v>
      </c>
      <c r="I267" s="93"/>
      <c r="J267" s="92">
        <f>SUMIFS('II Leitungen und Leitungsab.'!$L$8:$L$1048576,'II Leitungen und Leitungsab.'!$R$8:$R$1048576,J$257,'II Leitungen und Leitungsab.'!$N$8:$N$1048576,$D$257,'II Leitungen und Leitungsab.'!$V$8:$V$1048576,$D267,'II Leitungen und Leitungsab.'!$J$8:$J$1048576,$B$3)</f>
        <v>0</v>
      </c>
      <c r="K267" s="93"/>
      <c r="L267" s="92">
        <f>SUMIFS('II Leitungen und Leitungsab.'!$L$8:$L$1048576,'II Leitungen und Leitungsab.'!$R$8:$R$1048576,L$257,'II Leitungen und Leitungsab.'!$N$8:$N$1048576,$D$257,'II Leitungen und Leitungsab.'!$V$8:$V$1048576,$D267,'II Leitungen und Leitungsab.'!$J$8:$J$1048576,$B$3)</f>
        <v>0</v>
      </c>
      <c r="M267" s="93"/>
      <c r="N267" s="92">
        <f>SUMIFS('II Leitungen und Leitungsab.'!$L$8:$L$1048576,'II Leitungen und Leitungsab.'!$R$8:$R$1048576,N$257,'II Leitungen und Leitungsab.'!$N$8:$N$1048576,$D$257,'II Leitungen und Leitungsab.'!$V$8:$V$1048576,$D267,'II Leitungen und Leitungsab.'!$J$8:$J$1048576,$B$3)</f>
        <v>0</v>
      </c>
      <c r="O267" s="93"/>
      <c r="P267" s="92">
        <f>SUMIFS('II Leitungen und Leitungsab.'!$L$8:$L$1048576,'II Leitungen und Leitungsab.'!$R$8:$R$1048576,P$257,'II Leitungen und Leitungsab.'!$N$8:$N$1048576,$D$257,'II Leitungen und Leitungsab.'!$V$8:$V$1048576,$D267,'II Leitungen und Leitungsab.'!$J$8:$J$1048576,$B$3)</f>
        <v>0</v>
      </c>
      <c r="Q267" s="82"/>
      <c r="R267" s="76" t="s">
        <v>73</v>
      </c>
      <c r="S267" s="13"/>
    </row>
    <row r="268" spans="2:19" x14ac:dyDescent="0.3">
      <c r="B268" s="63" t="s">
        <v>987</v>
      </c>
      <c r="D268" s="135" t="str">
        <f>'I H-Gas'!D268</f>
        <v>davon Fremdnutzungsanteil</v>
      </c>
      <c r="F268" s="92">
        <f>SUMIFS('II Leitungen und Leitungsab.'!$X$8:$X$1048576,'II Leitungen und Leitungsab.'!$R$8:$R$1048576,F$257,'II Leitungen und Leitungsab.'!$N$8:$N$1048576,$D$257,'II Leitungen und Leitungsab.'!$V$8:$V$1048576,$D267,'II Leitungen und Leitungsab.'!$J$8:$J$1048576,$B$3)</f>
        <v>0</v>
      </c>
      <c r="G268" s="93"/>
      <c r="H268" s="92">
        <f>SUMIFS('II Leitungen und Leitungsab.'!$X$8:$X$1048576,'II Leitungen und Leitungsab.'!$R$8:$R$1048576,H$257,'II Leitungen und Leitungsab.'!$N$8:$N$1048576,$D$257,'II Leitungen und Leitungsab.'!$V$8:$V$1048576,$D267,'II Leitungen und Leitungsab.'!$J$8:$J$1048576,$B$3)</f>
        <v>0</v>
      </c>
      <c r="I268" s="93"/>
      <c r="J268" s="92">
        <f>SUMIFS('II Leitungen und Leitungsab.'!$X$8:$X$1048576,'II Leitungen und Leitungsab.'!$R$8:$R$1048576,J$257,'II Leitungen und Leitungsab.'!$N$8:$N$1048576,$D$257,'II Leitungen und Leitungsab.'!$V$8:$V$1048576,$D267,'II Leitungen und Leitungsab.'!$J$8:$J$1048576,$B$3)</f>
        <v>0</v>
      </c>
      <c r="K268" s="93"/>
      <c r="L268" s="92">
        <f>SUMIFS('II Leitungen und Leitungsab.'!$X$8:$X$1048576,'II Leitungen und Leitungsab.'!$R$8:$R$1048576,L$257,'II Leitungen und Leitungsab.'!$N$8:$N$1048576,$D$257,'II Leitungen und Leitungsab.'!$V$8:$V$1048576,$D267,'II Leitungen und Leitungsab.'!$J$8:$J$1048576,$B$3)</f>
        <v>0</v>
      </c>
      <c r="M268" s="93"/>
      <c r="N268" s="92">
        <f>SUMIFS('II Leitungen und Leitungsab.'!$X$8:$X$1048576,'II Leitungen und Leitungsab.'!$R$8:$R$1048576,N$257,'II Leitungen und Leitungsab.'!$N$8:$N$1048576,$D$257,'II Leitungen und Leitungsab.'!$V$8:$V$1048576,$D267,'II Leitungen und Leitungsab.'!$J$8:$J$1048576,$B$3)</f>
        <v>0</v>
      </c>
      <c r="O268" s="93"/>
      <c r="P268" s="92">
        <f>SUMIFS('II Leitungen und Leitungsab.'!$X$8:$X$1048576,'II Leitungen und Leitungsab.'!$R$8:$R$1048576,P$257,'II Leitungen und Leitungsab.'!$N$8:$N$1048576,$D$257,'II Leitungen und Leitungsab.'!$V$8:$V$1048576,$D267,'II Leitungen und Leitungsab.'!$J$8:$J$1048576,$B$3)</f>
        <v>0</v>
      </c>
      <c r="Q268" s="82"/>
      <c r="R268" s="76" t="s">
        <v>73</v>
      </c>
      <c r="S268" s="13"/>
    </row>
    <row r="269" spans="2:19" x14ac:dyDescent="0.3">
      <c r="B269" s="63" t="s">
        <v>988</v>
      </c>
      <c r="D269" s="135" t="str">
        <f>'I H-Gas'!D269</f>
        <v>PVC</v>
      </c>
      <c r="F269" s="92">
        <f>SUMIFS('II Leitungen und Leitungsab.'!$L$8:$L$1048576,'II Leitungen und Leitungsab.'!$R$8:$R$1048576,F$257,'II Leitungen und Leitungsab.'!$N$8:$N$1048576,$D$257,'II Leitungen und Leitungsab.'!$V$8:$V$1048576,$D269,'II Leitungen und Leitungsab.'!$J$8:$J$1048576,$B$3)</f>
        <v>0</v>
      </c>
      <c r="G269" s="93"/>
      <c r="H269" s="92">
        <f>SUMIFS('II Leitungen und Leitungsab.'!$L$8:$L$1048576,'II Leitungen und Leitungsab.'!$R$8:$R$1048576,H$257,'II Leitungen und Leitungsab.'!$N$8:$N$1048576,$D$257,'II Leitungen und Leitungsab.'!$V$8:$V$1048576,$D269,'II Leitungen und Leitungsab.'!$J$8:$J$1048576,$B$3)</f>
        <v>0</v>
      </c>
      <c r="I269" s="93"/>
      <c r="J269" s="92">
        <f>SUMIFS('II Leitungen und Leitungsab.'!$L$8:$L$1048576,'II Leitungen und Leitungsab.'!$R$8:$R$1048576,J$257,'II Leitungen und Leitungsab.'!$N$8:$N$1048576,$D$257,'II Leitungen und Leitungsab.'!$V$8:$V$1048576,$D269,'II Leitungen und Leitungsab.'!$J$8:$J$1048576,$B$3)</f>
        <v>0</v>
      </c>
      <c r="K269" s="93"/>
      <c r="L269" s="92">
        <f>SUMIFS('II Leitungen und Leitungsab.'!$L$8:$L$1048576,'II Leitungen und Leitungsab.'!$R$8:$R$1048576,L$257,'II Leitungen und Leitungsab.'!$N$8:$N$1048576,$D$257,'II Leitungen und Leitungsab.'!$V$8:$V$1048576,$D269,'II Leitungen und Leitungsab.'!$J$8:$J$1048576,$B$3)</f>
        <v>0</v>
      </c>
      <c r="M269" s="93"/>
      <c r="N269" s="92">
        <f>SUMIFS('II Leitungen und Leitungsab.'!$L$8:$L$1048576,'II Leitungen und Leitungsab.'!$R$8:$R$1048576,N$257,'II Leitungen und Leitungsab.'!$N$8:$N$1048576,$D$257,'II Leitungen und Leitungsab.'!$V$8:$V$1048576,$D269,'II Leitungen und Leitungsab.'!$J$8:$J$1048576,$B$3)</f>
        <v>0</v>
      </c>
      <c r="O269" s="93"/>
      <c r="P269" s="92">
        <f>SUMIFS('II Leitungen und Leitungsab.'!$L$8:$L$1048576,'II Leitungen und Leitungsab.'!$R$8:$R$1048576,P$257,'II Leitungen und Leitungsab.'!$N$8:$N$1048576,$D$257,'II Leitungen und Leitungsab.'!$V$8:$V$1048576,$D269,'II Leitungen und Leitungsab.'!$J$8:$J$1048576,$B$3)</f>
        <v>0</v>
      </c>
      <c r="Q269" s="82"/>
      <c r="R269" s="76" t="s">
        <v>73</v>
      </c>
      <c r="S269" s="13"/>
    </row>
    <row r="270" spans="2:19" x14ac:dyDescent="0.3">
      <c r="B270" s="63" t="s">
        <v>989</v>
      </c>
      <c r="D270" s="135" t="str">
        <f>'I H-Gas'!D270</f>
        <v>davon Fremdnutzungsanteil</v>
      </c>
      <c r="F270" s="92">
        <f>SUMIFS('II Leitungen und Leitungsab.'!$X$8:$X$1048576,'II Leitungen und Leitungsab.'!$R$8:$R$1048576,F$257,'II Leitungen und Leitungsab.'!$N$8:$N$1048576,$D$257,'II Leitungen und Leitungsab.'!$V$8:$V$1048576,$D269,'II Leitungen und Leitungsab.'!$J$8:$J$1048576,$B$3)</f>
        <v>0</v>
      </c>
      <c r="G270" s="93"/>
      <c r="H270" s="92">
        <f>SUMIFS('II Leitungen und Leitungsab.'!$X$8:$X$1048576,'II Leitungen und Leitungsab.'!$R$8:$R$1048576,H$257,'II Leitungen und Leitungsab.'!$N$8:$N$1048576,$D$257,'II Leitungen und Leitungsab.'!$V$8:$V$1048576,$D269,'II Leitungen und Leitungsab.'!$J$8:$J$1048576,$B$3)</f>
        <v>0</v>
      </c>
      <c r="I270" s="93"/>
      <c r="J270" s="92">
        <f>SUMIFS('II Leitungen und Leitungsab.'!$X$8:$X$1048576,'II Leitungen und Leitungsab.'!$R$8:$R$1048576,J$257,'II Leitungen und Leitungsab.'!$N$8:$N$1048576,$D$257,'II Leitungen und Leitungsab.'!$V$8:$V$1048576,$D269,'II Leitungen und Leitungsab.'!$J$8:$J$1048576,$B$3)</f>
        <v>0</v>
      </c>
      <c r="K270" s="93"/>
      <c r="L270" s="92">
        <f>SUMIFS('II Leitungen und Leitungsab.'!$X$8:$X$1048576,'II Leitungen und Leitungsab.'!$R$8:$R$1048576,L$257,'II Leitungen und Leitungsab.'!$N$8:$N$1048576,$D$257,'II Leitungen und Leitungsab.'!$V$8:$V$1048576,$D269,'II Leitungen und Leitungsab.'!$J$8:$J$1048576,$B$3)</f>
        <v>0</v>
      </c>
      <c r="M270" s="93"/>
      <c r="N270" s="92">
        <f>SUMIFS('II Leitungen und Leitungsab.'!$X$8:$X$1048576,'II Leitungen und Leitungsab.'!$R$8:$R$1048576,N$257,'II Leitungen und Leitungsab.'!$N$8:$N$1048576,$D$257,'II Leitungen und Leitungsab.'!$V$8:$V$1048576,$D269,'II Leitungen und Leitungsab.'!$J$8:$J$1048576,$B$3)</f>
        <v>0</v>
      </c>
      <c r="O270" s="93"/>
      <c r="P270" s="92">
        <f>SUMIFS('II Leitungen und Leitungsab.'!$X$8:$X$1048576,'II Leitungen und Leitungsab.'!$R$8:$R$1048576,P$257,'II Leitungen und Leitungsab.'!$N$8:$N$1048576,$D$257,'II Leitungen und Leitungsab.'!$V$8:$V$1048576,$D269,'II Leitungen und Leitungsab.'!$J$8:$J$1048576,$B$3)</f>
        <v>0</v>
      </c>
      <c r="Q270" s="82"/>
      <c r="R270" s="76" t="s">
        <v>73</v>
      </c>
      <c r="S270" s="13"/>
    </row>
    <row r="271" spans="2:19" x14ac:dyDescent="0.3">
      <c r="D271" s="132"/>
      <c r="F271" s="41"/>
      <c r="G271" s="43"/>
      <c r="H271" s="42"/>
      <c r="I271" s="43"/>
      <c r="J271" s="41"/>
      <c r="K271" s="43"/>
      <c r="L271" s="43"/>
      <c r="M271" s="43"/>
      <c r="N271" s="43"/>
      <c r="O271" s="43"/>
      <c r="P271" s="41"/>
      <c r="Q271" s="42"/>
      <c r="S271" s="13"/>
    </row>
    <row r="272" spans="2:19" ht="49.5" x14ac:dyDescent="0.3">
      <c r="B272" s="62" t="s">
        <v>990</v>
      </c>
      <c r="D272" s="133" t="str">
        <f>'I H-Gas'!D272</f>
        <v>Betreiben Sie Leitungen oder Leitungsabschnitte mit einer Durchmesserklasse G
(DN: x &lt; 100 mm bzw. DA: x &lt; 110 mm) in der gewählten Druckstufe am letzten Tag des Bezugsjahres?</v>
      </c>
      <c r="F272" s="71" t="str">
        <f>IF(SUM(F276:F287)&gt;0,"ja","nein")</f>
        <v>nein</v>
      </c>
      <c r="G272" s="38"/>
      <c r="H272" s="71" t="str">
        <f>IF(SUM(H276:H287)&gt;0,"ja","nein")</f>
        <v>nein</v>
      </c>
      <c r="I272" s="38"/>
      <c r="J272" s="71" t="str">
        <f>IF(SUM(J276:J287)&gt;0,"ja","nein")</f>
        <v>nein</v>
      </c>
      <c r="K272" s="38"/>
      <c r="L272" s="71" t="str">
        <f>IF(SUM(L276:L287)&gt;0,"ja","nein")</f>
        <v>nein</v>
      </c>
      <c r="M272" s="38"/>
      <c r="N272" s="71" t="str">
        <f>IF(SUM(N276:N287)&gt;0,"ja","nein")</f>
        <v>nein</v>
      </c>
      <c r="O272" s="38"/>
      <c r="P272" s="71" t="str">
        <f>IF(SUM(P276:P287)&gt;0,"ja","nein")</f>
        <v>nein</v>
      </c>
      <c r="Q272" s="42"/>
      <c r="S272" s="13"/>
    </row>
    <row r="273" spans="2:19" x14ac:dyDescent="0.3">
      <c r="D273" s="132"/>
      <c r="F273" s="41"/>
      <c r="G273" s="43"/>
      <c r="H273" s="42"/>
      <c r="I273" s="43"/>
      <c r="J273" s="41"/>
      <c r="K273" s="43"/>
      <c r="L273" s="43"/>
      <c r="M273" s="43"/>
      <c r="N273" s="43"/>
      <c r="O273" s="43"/>
      <c r="P273" s="41"/>
      <c r="Q273" s="42"/>
      <c r="S273" s="13"/>
    </row>
    <row r="274" spans="2:19" x14ac:dyDescent="0.3">
      <c r="B274" s="62" t="s">
        <v>991</v>
      </c>
      <c r="D274" s="137" t="str">
        <f>'I H-Gas'!D274</f>
        <v>Leitungsdurchmesserklasse G (DN: x &lt; 100 mm bzw. DA: x &lt; 110 mm)</v>
      </c>
      <c r="F274" s="44" t="str">
        <f>Listen!$A$2</f>
        <v>HD 4 (&gt; 70 bar)</v>
      </c>
      <c r="G274" s="43"/>
      <c r="H274" s="45" t="str">
        <f>Listen!$A$3</f>
        <v>HD 3 (&gt; 16 bar und ≤ 70 bar)</v>
      </c>
      <c r="I274" s="43"/>
      <c r="J274" s="44" t="str">
        <f>Listen!$A$4</f>
        <v>HD 2 (&gt; 5 bar und ≤ 16 bar)</v>
      </c>
      <c r="K274" s="43"/>
      <c r="L274" s="46" t="str">
        <f>Listen!$A$5</f>
        <v>HD 1 (&gt; 1 bar und ≤ 5 bar)</v>
      </c>
      <c r="M274" s="43"/>
      <c r="N274" s="46" t="str">
        <f>Listen!$A$6</f>
        <v>MD (&gt; 0,1 bar und ≤ 1 bar )</v>
      </c>
      <c r="O274" s="43"/>
      <c r="P274" s="44" t="str">
        <f>Listen!$A$7</f>
        <v>ND (≤ 0,1 bar)</v>
      </c>
      <c r="Q274" s="42"/>
      <c r="R274" s="39"/>
      <c r="S274" s="13"/>
    </row>
    <row r="275" spans="2:19" x14ac:dyDescent="0.3">
      <c r="B275" s="25"/>
      <c r="D275" s="137"/>
      <c r="F275" s="44"/>
      <c r="G275" s="43"/>
      <c r="H275" s="45"/>
      <c r="I275" s="43"/>
      <c r="J275" s="44"/>
      <c r="K275" s="43"/>
      <c r="L275" s="46"/>
      <c r="M275" s="43"/>
      <c r="N275" s="46"/>
      <c r="O275" s="43"/>
      <c r="P275" s="44"/>
      <c r="Q275" s="42"/>
      <c r="R275" s="39"/>
      <c r="S275" s="13"/>
    </row>
    <row r="276" spans="2:19" x14ac:dyDescent="0.3">
      <c r="B276" s="63" t="s">
        <v>992</v>
      </c>
      <c r="D276" s="135" t="str">
        <f>'I H-Gas'!D276</f>
        <v>Stahl (PE + KKS)</v>
      </c>
      <c r="F276" s="92">
        <f>SUMIFS('II Leitungen und Leitungsab.'!$L$8:$L$1048576,'II Leitungen und Leitungsab.'!$R$8:$R$1048576,F$274,'II Leitungen und Leitungsab.'!$N$8:$N$1048576,$D$274,'II Leitungen und Leitungsab.'!$V$8:$V$1048576,$D276,'II Leitungen und Leitungsab.'!$J$8:$J$1048576,$B$3)</f>
        <v>0</v>
      </c>
      <c r="G276" s="93"/>
      <c r="H276" s="92">
        <f>SUMIFS('II Leitungen und Leitungsab.'!$L$8:$L$1048576,'II Leitungen und Leitungsab.'!$R$8:$R$1048576,H$274,'II Leitungen und Leitungsab.'!$N$8:$N$1048576,$D$274,'II Leitungen und Leitungsab.'!$V$8:$V$1048576,$D276,'II Leitungen und Leitungsab.'!$J$8:$J$1048576,$B$3)</f>
        <v>0</v>
      </c>
      <c r="I276" s="93"/>
      <c r="J276" s="92">
        <f>SUMIFS('II Leitungen und Leitungsab.'!$L$8:$L$1048576,'II Leitungen und Leitungsab.'!$R$8:$R$1048576,J$274,'II Leitungen und Leitungsab.'!$N$8:$N$1048576,$D$274,'II Leitungen und Leitungsab.'!$V$8:$V$1048576,$D276,'II Leitungen und Leitungsab.'!$J$8:$J$1048576,$B$3)</f>
        <v>0</v>
      </c>
      <c r="K276" s="93"/>
      <c r="L276" s="92">
        <f>SUMIFS('II Leitungen und Leitungsab.'!$L$8:$L$1048576,'II Leitungen und Leitungsab.'!$R$8:$R$1048576,L$274,'II Leitungen und Leitungsab.'!$N$8:$N$1048576,$D$274,'II Leitungen und Leitungsab.'!$V$8:$V$1048576,$D276,'II Leitungen und Leitungsab.'!$J$8:$J$1048576,$B$3)</f>
        <v>0</v>
      </c>
      <c r="M276" s="93"/>
      <c r="N276" s="92">
        <f>SUMIFS('II Leitungen und Leitungsab.'!$L$8:$L$1048576,'II Leitungen und Leitungsab.'!$R$8:$R$1048576,N$274,'II Leitungen und Leitungsab.'!$N$8:$N$1048576,$D$274,'II Leitungen und Leitungsab.'!$V$8:$V$1048576,$D276,'II Leitungen und Leitungsab.'!$J$8:$J$1048576,$B$3)</f>
        <v>0</v>
      </c>
      <c r="O276" s="93"/>
      <c r="P276" s="92">
        <f>SUMIFS('II Leitungen und Leitungsab.'!$L$8:$L$1048576,'II Leitungen und Leitungsab.'!$R$8:$R$1048576,P$274,'II Leitungen und Leitungsab.'!$N$8:$N$1048576,$D$274,'II Leitungen und Leitungsab.'!$V$8:$V$1048576,$D276,'II Leitungen und Leitungsab.'!$J$8:$J$1048576,$B$3)</f>
        <v>0</v>
      </c>
      <c r="Q276" s="82"/>
      <c r="R276" s="76" t="s">
        <v>73</v>
      </c>
      <c r="S276" s="13"/>
    </row>
    <row r="277" spans="2:19" x14ac:dyDescent="0.3">
      <c r="B277" s="63" t="s">
        <v>993</v>
      </c>
      <c r="D277" s="135" t="str">
        <f>'I H-Gas'!D277</f>
        <v>davon Fremdnutzungsanteil</v>
      </c>
      <c r="F277" s="92">
        <f>SUMIFS('II Leitungen und Leitungsab.'!$X$8:$X$1048576,'II Leitungen und Leitungsab.'!$R$8:$R$1048576,F$274,'II Leitungen und Leitungsab.'!$N$8:$N$1048576,$D$274,'II Leitungen und Leitungsab.'!$V$8:$V$1048576,$D276,'II Leitungen und Leitungsab.'!$J$8:$J$1048576,$B$3)</f>
        <v>0</v>
      </c>
      <c r="G277" s="93"/>
      <c r="H277" s="92">
        <f>SUMIFS('II Leitungen und Leitungsab.'!$X$8:$X$1048576,'II Leitungen und Leitungsab.'!$R$8:$R$1048576,H$274,'II Leitungen und Leitungsab.'!$N$8:$N$1048576,$D$274,'II Leitungen und Leitungsab.'!$V$8:$V$1048576,$D276,'II Leitungen und Leitungsab.'!$J$8:$J$1048576,$B$3)</f>
        <v>0</v>
      </c>
      <c r="I277" s="93"/>
      <c r="J277" s="92">
        <f>SUMIFS('II Leitungen und Leitungsab.'!$X$8:$X$1048576,'II Leitungen und Leitungsab.'!$R$8:$R$1048576,J$274,'II Leitungen und Leitungsab.'!$N$8:$N$1048576,$D$274,'II Leitungen und Leitungsab.'!$V$8:$V$1048576,$D276,'II Leitungen und Leitungsab.'!$J$8:$J$1048576,$B$3)</f>
        <v>0</v>
      </c>
      <c r="K277" s="93"/>
      <c r="L277" s="92">
        <f>SUMIFS('II Leitungen und Leitungsab.'!$X$8:$X$1048576,'II Leitungen und Leitungsab.'!$R$8:$R$1048576,L$274,'II Leitungen und Leitungsab.'!$N$8:$N$1048576,$D$274,'II Leitungen und Leitungsab.'!$V$8:$V$1048576,$D276,'II Leitungen und Leitungsab.'!$J$8:$J$1048576,$B$3)</f>
        <v>0</v>
      </c>
      <c r="M277" s="93"/>
      <c r="N277" s="92">
        <f>SUMIFS('II Leitungen und Leitungsab.'!$X$8:$X$1048576,'II Leitungen und Leitungsab.'!$R$8:$R$1048576,N$274,'II Leitungen und Leitungsab.'!$N$8:$N$1048576,$D$274,'II Leitungen und Leitungsab.'!$V$8:$V$1048576,$D276,'II Leitungen und Leitungsab.'!$J$8:$J$1048576,$B$3)</f>
        <v>0</v>
      </c>
      <c r="O277" s="93"/>
      <c r="P277" s="92">
        <f>SUMIFS('II Leitungen und Leitungsab.'!$X$8:$X$1048576,'II Leitungen und Leitungsab.'!$R$8:$R$1048576,P$274,'II Leitungen und Leitungsab.'!$N$8:$N$1048576,$D$274,'II Leitungen und Leitungsab.'!$V$8:$V$1048576,$D276,'II Leitungen und Leitungsab.'!$J$8:$J$1048576,$B$3)</f>
        <v>0</v>
      </c>
      <c r="Q277" s="82"/>
      <c r="R277" s="76" t="s">
        <v>73</v>
      </c>
      <c r="S277" s="13"/>
    </row>
    <row r="278" spans="2:19" x14ac:dyDescent="0.3">
      <c r="B278" s="63" t="s">
        <v>994</v>
      </c>
      <c r="D278" s="135" t="str">
        <f>'I H-Gas'!D278</f>
        <v>Stahl (PE)</v>
      </c>
      <c r="F278" s="92">
        <f>SUMIFS('II Leitungen und Leitungsab.'!$L$8:$L$1048576,'II Leitungen und Leitungsab.'!$R$8:$R$1048576,F$274,'II Leitungen und Leitungsab.'!$N$8:$N$1048576,$D$274,'II Leitungen und Leitungsab.'!$V$8:$V$1048576,$D278,'II Leitungen und Leitungsab.'!$J$8:$J$1048576,$B$3)</f>
        <v>0</v>
      </c>
      <c r="G278" s="93"/>
      <c r="H278" s="92">
        <f>SUMIFS('II Leitungen und Leitungsab.'!$L$8:$L$1048576,'II Leitungen und Leitungsab.'!$R$8:$R$1048576,H$274,'II Leitungen und Leitungsab.'!$N$8:$N$1048576,$D$274,'II Leitungen und Leitungsab.'!$V$8:$V$1048576,$D278,'II Leitungen und Leitungsab.'!$J$8:$J$1048576,$B$3)</f>
        <v>0</v>
      </c>
      <c r="I278" s="93"/>
      <c r="J278" s="92">
        <f>SUMIFS('II Leitungen und Leitungsab.'!$L$8:$L$1048576,'II Leitungen und Leitungsab.'!$R$8:$R$1048576,J$274,'II Leitungen und Leitungsab.'!$N$8:$N$1048576,$D$274,'II Leitungen und Leitungsab.'!$V$8:$V$1048576,$D278,'II Leitungen und Leitungsab.'!$J$8:$J$1048576,$B$3)</f>
        <v>0</v>
      </c>
      <c r="K278" s="93"/>
      <c r="L278" s="92">
        <f>SUMIFS('II Leitungen und Leitungsab.'!$L$8:$L$1048576,'II Leitungen und Leitungsab.'!$R$8:$R$1048576,L$274,'II Leitungen und Leitungsab.'!$N$8:$N$1048576,$D$274,'II Leitungen und Leitungsab.'!$V$8:$V$1048576,$D278,'II Leitungen und Leitungsab.'!$J$8:$J$1048576,$B$3)</f>
        <v>0</v>
      </c>
      <c r="M278" s="93"/>
      <c r="N278" s="92">
        <f>SUMIFS('II Leitungen und Leitungsab.'!$L$8:$L$1048576,'II Leitungen und Leitungsab.'!$R$8:$R$1048576,N$274,'II Leitungen und Leitungsab.'!$N$8:$N$1048576,$D$274,'II Leitungen und Leitungsab.'!$V$8:$V$1048576,$D278,'II Leitungen und Leitungsab.'!$J$8:$J$1048576,$B$3)</f>
        <v>0</v>
      </c>
      <c r="O278" s="93"/>
      <c r="P278" s="92">
        <f>SUMIFS('II Leitungen und Leitungsab.'!$L$8:$L$1048576,'II Leitungen und Leitungsab.'!$R$8:$R$1048576,P$274,'II Leitungen und Leitungsab.'!$N$8:$N$1048576,$D$274,'II Leitungen und Leitungsab.'!$V$8:$V$1048576,$D278,'II Leitungen und Leitungsab.'!$J$8:$J$1048576,$B$3)</f>
        <v>0</v>
      </c>
      <c r="Q278" s="82"/>
      <c r="R278" s="76" t="s">
        <v>73</v>
      </c>
      <c r="S278" s="13"/>
    </row>
    <row r="279" spans="2:19" x14ac:dyDescent="0.3">
      <c r="B279" s="63" t="s">
        <v>995</v>
      </c>
      <c r="D279" s="135" t="str">
        <f>'I H-Gas'!D279</f>
        <v>davon Fremdnutzungsanteil</v>
      </c>
      <c r="F279" s="92">
        <f>SUMIFS('II Leitungen und Leitungsab.'!$X$8:$X$1048576,'II Leitungen und Leitungsab.'!$R$8:$R$1048576,F$274,'II Leitungen und Leitungsab.'!$N$8:$N$1048576,$D$274,'II Leitungen und Leitungsab.'!$V$8:$V$1048576,$D278,'II Leitungen und Leitungsab.'!$J$8:$J$1048576,$B$3)</f>
        <v>0</v>
      </c>
      <c r="G279" s="93"/>
      <c r="H279" s="92">
        <f>SUMIFS('II Leitungen und Leitungsab.'!$X$8:$X$1048576,'II Leitungen und Leitungsab.'!$R$8:$R$1048576,H$274,'II Leitungen und Leitungsab.'!$N$8:$N$1048576,$D$274,'II Leitungen und Leitungsab.'!$V$8:$V$1048576,$D278,'II Leitungen und Leitungsab.'!$J$8:$J$1048576,$B$3)</f>
        <v>0</v>
      </c>
      <c r="I279" s="93"/>
      <c r="J279" s="92">
        <f>SUMIFS('II Leitungen und Leitungsab.'!$X$8:$X$1048576,'II Leitungen und Leitungsab.'!$R$8:$R$1048576,J$274,'II Leitungen und Leitungsab.'!$N$8:$N$1048576,$D$274,'II Leitungen und Leitungsab.'!$V$8:$V$1048576,$D278,'II Leitungen und Leitungsab.'!$J$8:$J$1048576,$B$3)</f>
        <v>0</v>
      </c>
      <c r="K279" s="93"/>
      <c r="L279" s="92">
        <f>SUMIFS('II Leitungen und Leitungsab.'!$X$8:$X$1048576,'II Leitungen und Leitungsab.'!$R$8:$R$1048576,L$274,'II Leitungen und Leitungsab.'!$N$8:$N$1048576,$D$274,'II Leitungen und Leitungsab.'!$V$8:$V$1048576,$D278,'II Leitungen und Leitungsab.'!$J$8:$J$1048576,$B$3)</f>
        <v>0</v>
      </c>
      <c r="M279" s="93"/>
      <c r="N279" s="92">
        <f>SUMIFS('II Leitungen und Leitungsab.'!$X$8:$X$1048576,'II Leitungen und Leitungsab.'!$R$8:$R$1048576,N$274,'II Leitungen und Leitungsab.'!$N$8:$N$1048576,$D$274,'II Leitungen und Leitungsab.'!$V$8:$V$1048576,$D278,'II Leitungen und Leitungsab.'!$J$8:$J$1048576,$B$3)</f>
        <v>0</v>
      </c>
      <c r="O279" s="93"/>
      <c r="P279" s="92">
        <f>SUMIFS('II Leitungen und Leitungsab.'!$X$8:$X$1048576,'II Leitungen und Leitungsab.'!$R$8:$R$1048576,P$274,'II Leitungen und Leitungsab.'!$N$8:$N$1048576,$D$274,'II Leitungen und Leitungsab.'!$V$8:$V$1048576,$D278,'II Leitungen und Leitungsab.'!$J$8:$J$1048576,$B$3)</f>
        <v>0</v>
      </c>
      <c r="Q279" s="82"/>
      <c r="R279" s="76" t="s">
        <v>73</v>
      </c>
      <c r="S279" s="13"/>
    </row>
    <row r="280" spans="2:19" x14ac:dyDescent="0.3">
      <c r="B280" s="63" t="s">
        <v>996</v>
      </c>
      <c r="D280" s="135" t="str">
        <f>'I H-Gas'!D280</f>
        <v>Stahl (bitumiert)</v>
      </c>
      <c r="F280" s="92">
        <f>SUMIFS('II Leitungen und Leitungsab.'!$L$8:$L$1048576,'II Leitungen und Leitungsab.'!$R$8:$R$1048576,F$274,'II Leitungen und Leitungsab.'!$N$8:$N$1048576,$D$274,'II Leitungen und Leitungsab.'!$V$8:$V$1048576,$D280,'II Leitungen und Leitungsab.'!$J$8:$J$1048576,$B$3)</f>
        <v>0</v>
      </c>
      <c r="G280" s="93"/>
      <c r="H280" s="92">
        <f>SUMIFS('II Leitungen und Leitungsab.'!$L$8:$L$1048576,'II Leitungen und Leitungsab.'!$R$8:$R$1048576,H$274,'II Leitungen und Leitungsab.'!$N$8:$N$1048576,$D$274,'II Leitungen und Leitungsab.'!$V$8:$V$1048576,$D280,'II Leitungen und Leitungsab.'!$J$8:$J$1048576,$B$3)</f>
        <v>0</v>
      </c>
      <c r="I280" s="93"/>
      <c r="J280" s="92">
        <f>SUMIFS('II Leitungen und Leitungsab.'!$L$8:$L$1048576,'II Leitungen und Leitungsab.'!$R$8:$R$1048576,J$274,'II Leitungen und Leitungsab.'!$N$8:$N$1048576,$D$274,'II Leitungen und Leitungsab.'!$V$8:$V$1048576,$D280,'II Leitungen und Leitungsab.'!$J$8:$J$1048576,$B$3)</f>
        <v>0</v>
      </c>
      <c r="K280" s="93"/>
      <c r="L280" s="92">
        <f>SUMIFS('II Leitungen und Leitungsab.'!$L$8:$L$1048576,'II Leitungen und Leitungsab.'!$R$8:$R$1048576,L$274,'II Leitungen und Leitungsab.'!$N$8:$N$1048576,$D$274,'II Leitungen und Leitungsab.'!$V$8:$V$1048576,$D280,'II Leitungen und Leitungsab.'!$J$8:$J$1048576,$B$3)</f>
        <v>0</v>
      </c>
      <c r="M280" s="93"/>
      <c r="N280" s="92">
        <f>SUMIFS('II Leitungen und Leitungsab.'!$L$8:$L$1048576,'II Leitungen und Leitungsab.'!$R$8:$R$1048576,N$274,'II Leitungen und Leitungsab.'!$N$8:$N$1048576,$D$274,'II Leitungen und Leitungsab.'!$V$8:$V$1048576,$D280,'II Leitungen und Leitungsab.'!$J$8:$J$1048576,$B$3)</f>
        <v>0</v>
      </c>
      <c r="O280" s="93"/>
      <c r="P280" s="92">
        <f>SUMIFS('II Leitungen und Leitungsab.'!$L$8:$L$1048576,'II Leitungen und Leitungsab.'!$R$8:$R$1048576,P$274,'II Leitungen und Leitungsab.'!$N$8:$N$1048576,$D$274,'II Leitungen und Leitungsab.'!$V$8:$V$1048576,$D280,'II Leitungen und Leitungsab.'!$J$8:$J$1048576,$B$3)</f>
        <v>0</v>
      </c>
      <c r="Q280" s="82"/>
      <c r="R280" s="76" t="s">
        <v>73</v>
      </c>
      <c r="S280" s="13"/>
    </row>
    <row r="281" spans="2:19" x14ac:dyDescent="0.3">
      <c r="B281" s="63" t="s">
        <v>997</v>
      </c>
      <c r="D281" s="135" t="str">
        <f>'I H-Gas'!D281</f>
        <v>davon Fremdnutzungsanteil</v>
      </c>
      <c r="F281" s="92">
        <f>SUMIFS('II Leitungen und Leitungsab.'!$X$8:$X$1048576,'II Leitungen und Leitungsab.'!$R$8:$R$1048576,F$274,'II Leitungen und Leitungsab.'!$N$8:$N$1048576,$D$274,'II Leitungen und Leitungsab.'!$V$8:$V$1048576,$D280,'II Leitungen und Leitungsab.'!$J$8:$J$1048576,$B$3)</f>
        <v>0</v>
      </c>
      <c r="G281" s="93"/>
      <c r="H281" s="92">
        <f>SUMIFS('II Leitungen und Leitungsab.'!$X$8:$X$1048576,'II Leitungen und Leitungsab.'!$R$8:$R$1048576,H$274,'II Leitungen und Leitungsab.'!$N$8:$N$1048576,$D$274,'II Leitungen und Leitungsab.'!$V$8:$V$1048576,$D280,'II Leitungen und Leitungsab.'!$J$8:$J$1048576,$B$3)</f>
        <v>0</v>
      </c>
      <c r="I281" s="93"/>
      <c r="J281" s="92">
        <f>SUMIFS('II Leitungen und Leitungsab.'!$X$8:$X$1048576,'II Leitungen und Leitungsab.'!$R$8:$R$1048576,J$274,'II Leitungen und Leitungsab.'!$N$8:$N$1048576,$D$274,'II Leitungen und Leitungsab.'!$V$8:$V$1048576,$D280,'II Leitungen und Leitungsab.'!$J$8:$J$1048576,$B$3)</f>
        <v>0</v>
      </c>
      <c r="K281" s="93"/>
      <c r="L281" s="92">
        <f>SUMIFS('II Leitungen und Leitungsab.'!$X$8:$X$1048576,'II Leitungen und Leitungsab.'!$R$8:$R$1048576,L$274,'II Leitungen und Leitungsab.'!$N$8:$N$1048576,$D$274,'II Leitungen und Leitungsab.'!$V$8:$V$1048576,$D280,'II Leitungen und Leitungsab.'!$J$8:$J$1048576,$B$3)</f>
        <v>0</v>
      </c>
      <c r="M281" s="93"/>
      <c r="N281" s="92">
        <f>SUMIFS('II Leitungen und Leitungsab.'!$X$8:$X$1048576,'II Leitungen und Leitungsab.'!$R$8:$R$1048576,N$274,'II Leitungen und Leitungsab.'!$N$8:$N$1048576,$D$274,'II Leitungen und Leitungsab.'!$V$8:$V$1048576,$D280,'II Leitungen und Leitungsab.'!$J$8:$J$1048576,$B$3)</f>
        <v>0</v>
      </c>
      <c r="O281" s="93"/>
      <c r="P281" s="92">
        <f>SUMIFS('II Leitungen und Leitungsab.'!$X$8:$X$1048576,'II Leitungen und Leitungsab.'!$R$8:$R$1048576,P$274,'II Leitungen und Leitungsab.'!$N$8:$N$1048576,$D$274,'II Leitungen und Leitungsab.'!$V$8:$V$1048576,$D280,'II Leitungen und Leitungsab.'!$J$8:$J$1048576,$B$3)</f>
        <v>0</v>
      </c>
      <c r="Q281" s="82"/>
      <c r="R281" s="76" t="s">
        <v>73</v>
      </c>
      <c r="S281" s="13"/>
    </row>
    <row r="282" spans="2:19" x14ac:dyDescent="0.3">
      <c r="B282" s="63" t="s">
        <v>998</v>
      </c>
      <c r="D282" s="135" t="str">
        <f>'I H-Gas'!D282</f>
        <v>Guss (GGG + GG)</v>
      </c>
      <c r="F282" s="92">
        <f>SUMIFS('II Leitungen und Leitungsab.'!$L$8:$L$1048576,'II Leitungen und Leitungsab.'!$R$8:$R$1048576,F$274,'II Leitungen und Leitungsab.'!$N$8:$N$1048576,$D$274,'II Leitungen und Leitungsab.'!$V$8:$V$1048576,$D282,'II Leitungen und Leitungsab.'!$J$8:$J$1048576,$B$3)</f>
        <v>0</v>
      </c>
      <c r="G282" s="93"/>
      <c r="H282" s="92">
        <f>SUMIFS('II Leitungen und Leitungsab.'!$L$8:$L$1048576,'II Leitungen und Leitungsab.'!$R$8:$R$1048576,H$274,'II Leitungen und Leitungsab.'!$N$8:$N$1048576,$D$274,'II Leitungen und Leitungsab.'!$V$8:$V$1048576,$D282,'II Leitungen und Leitungsab.'!$J$8:$J$1048576,$B$3)</f>
        <v>0</v>
      </c>
      <c r="I282" s="93"/>
      <c r="J282" s="92">
        <f>SUMIFS('II Leitungen und Leitungsab.'!$L$8:$L$1048576,'II Leitungen und Leitungsab.'!$R$8:$R$1048576,J$274,'II Leitungen und Leitungsab.'!$N$8:$N$1048576,$D$274,'II Leitungen und Leitungsab.'!$V$8:$V$1048576,$D282,'II Leitungen und Leitungsab.'!$J$8:$J$1048576,$B$3)</f>
        <v>0</v>
      </c>
      <c r="K282" s="93"/>
      <c r="L282" s="92">
        <f>SUMIFS('II Leitungen und Leitungsab.'!$L$8:$L$1048576,'II Leitungen und Leitungsab.'!$R$8:$R$1048576,L$274,'II Leitungen und Leitungsab.'!$N$8:$N$1048576,$D$274,'II Leitungen und Leitungsab.'!$V$8:$V$1048576,$D282,'II Leitungen und Leitungsab.'!$J$8:$J$1048576,$B$3)</f>
        <v>0</v>
      </c>
      <c r="M282" s="93"/>
      <c r="N282" s="92">
        <f>SUMIFS('II Leitungen und Leitungsab.'!$L$8:$L$1048576,'II Leitungen und Leitungsab.'!$R$8:$R$1048576,N$274,'II Leitungen und Leitungsab.'!$N$8:$N$1048576,$D$274,'II Leitungen und Leitungsab.'!$V$8:$V$1048576,$D282,'II Leitungen und Leitungsab.'!$J$8:$J$1048576,$B$3)</f>
        <v>0</v>
      </c>
      <c r="O282" s="93"/>
      <c r="P282" s="92">
        <f>SUMIFS('II Leitungen und Leitungsab.'!$L$8:$L$1048576,'II Leitungen und Leitungsab.'!$R$8:$R$1048576,P$274,'II Leitungen und Leitungsab.'!$N$8:$N$1048576,$D$274,'II Leitungen und Leitungsab.'!$V$8:$V$1048576,$D282,'II Leitungen und Leitungsab.'!$J$8:$J$1048576,$B$3)</f>
        <v>0</v>
      </c>
      <c r="Q282" s="82"/>
      <c r="R282" s="76" t="s">
        <v>73</v>
      </c>
      <c r="S282" s="13"/>
    </row>
    <row r="283" spans="2:19" x14ac:dyDescent="0.3">
      <c r="B283" s="63" t="s">
        <v>999</v>
      </c>
      <c r="D283" s="135" t="str">
        <f>'I H-Gas'!D283</f>
        <v>davon Fremdnutzungsanteil</v>
      </c>
      <c r="F283" s="92">
        <f>SUMIFS('II Leitungen und Leitungsab.'!$X$8:$X$1048576,'II Leitungen und Leitungsab.'!$R$8:$R$1048576,F$274,'II Leitungen und Leitungsab.'!$N$8:$N$1048576,$D$274,'II Leitungen und Leitungsab.'!$V$8:$V$1048576,$D282,'II Leitungen und Leitungsab.'!$J$8:$J$1048576,$B$3)</f>
        <v>0</v>
      </c>
      <c r="G283" s="93"/>
      <c r="H283" s="92">
        <f>SUMIFS('II Leitungen und Leitungsab.'!$X$8:$X$1048576,'II Leitungen und Leitungsab.'!$R$8:$R$1048576,H$274,'II Leitungen und Leitungsab.'!$N$8:$N$1048576,$D$274,'II Leitungen und Leitungsab.'!$V$8:$V$1048576,$D282,'II Leitungen und Leitungsab.'!$J$8:$J$1048576,$B$3)</f>
        <v>0</v>
      </c>
      <c r="I283" s="93"/>
      <c r="J283" s="92">
        <f>SUMIFS('II Leitungen und Leitungsab.'!$X$8:$X$1048576,'II Leitungen und Leitungsab.'!$R$8:$R$1048576,J$274,'II Leitungen und Leitungsab.'!$N$8:$N$1048576,$D$274,'II Leitungen und Leitungsab.'!$V$8:$V$1048576,$D282,'II Leitungen und Leitungsab.'!$J$8:$J$1048576,$B$3)</f>
        <v>0</v>
      </c>
      <c r="K283" s="93"/>
      <c r="L283" s="92">
        <f>SUMIFS('II Leitungen und Leitungsab.'!$X$8:$X$1048576,'II Leitungen und Leitungsab.'!$R$8:$R$1048576,L$274,'II Leitungen und Leitungsab.'!$N$8:$N$1048576,$D$274,'II Leitungen und Leitungsab.'!$V$8:$V$1048576,$D282,'II Leitungen und Leitungsab.'!$J$8:$J$1048576,$B$3)</f>
        <v>0</v>
      </c>
      <c r="M283" s="93"/>
      <c r="N283" s="92">
        <f>SUMIFS('II Leitungen und Leitungsab.'!$X$8:$X$1048576,'II Leitungen und Leitungsab.'!$R$8:$R$1048576,N$274,'II Leitungen und Leitungsab.'!$N$8:$N$1048576,$D$274,'II Leitungen und Leitungsab.'!$V$8:$V$1048576,$D282,'II Leitungen und Leitungsab.'!$J$8:$J$1048576,$B$3)</f>
        <v>0</v>
      </c>
      <c r="O283" s="93"/>
      <c r="P283" s="92">
        <f>SUMIFS('II Leitungen und Leitungsab.'!$X$8:$X$1048576,'II Leitungen und Leitungsab.'!$R$8:$R$1048576,P$274,'II Leitungen und Leitungsab.'!$N$8:$N$1048576,$D$274,'II Leitungen und Leitungsab.'!$V$8:$V$1048576,$D282,'II Leitungen und Leitungsab.'!$J$8:$J$1048576,$B$3)</f>
        <v>0</v>
      </c>
      <c r="Q283" s="82"/>
      <c r="R283" s="76" t="s">
        <v>73</v>
      </c>
      <c r="S283" s="13"/>
    </row>
    <row r="284" spans="2:19" x14ac:dyDescent="0.3">
      <c r="B284" s="63" t="s">
        <v>1000</v>
      </c>
      <c r="D284" s="135" t="str">
        <f>'I H-Gas'!D284</f>
        <v>PE</v>
      </c>
      <c r="F284" s="92">
        <f>SUMIFS('II Leitungen und Leitungsab.'!$L$8:$L$1048576,'II Leitungen und Leitungsab.'!$R$8:$R$1048576,F$274,'II Leitungen und Leitungsab.'!$N$8:$N$1048576,$D$274,'II Leitungen und Leitungsab.'!$V$8:$V$1048576,$D284,'II Leitungen und Leitungsab.'!$J$8:$J$1048576,$B$3)</f>
        <v>0</v>
      </c>
      <c r="G284" s="93"/>
      <c r="H284" s="92">
        <f>SUMIFS('II Leitungen und Leitungsab.'!$L$8:$L$1048576,'II Leitungen und Leitungsab.'!$R$8:$R$1048576,H$274,'II Leitungen und Leitungsab.'!$N$8:$N$1048576,$D$274,'II Leitungen und Leitungsab.'!$V$8:$V$1048576,$D284,'II Leitungen und Leitungsab.'!$J$8:$J$1048576,$B$3)</f>
        <v>0</v>
      </c>
      <c r="I284" s="93"/>
      <c r="J284" s="92">
        <f>SUMIFS('II Leitungen und Leitungsab.'!$L$8:$L$1048576,'II Leitungen und Leitungsab.'!$R$8:$R$1048576,J$274,'II Leitungen und Leitungsab.'!$N$8:$N$1048576,$D$274,'II Leitungen und Leitungsab.'!$V$8:$V$1048576,$D284,'II Leitungen und Leitungsab.'!$J$8:$J$1048576,$B$3)</f>
        <v>0</v>
      </c>
      <c r="K284" s="93"/>
      <c r="L284" s="92">
        <f>SUMIFS('II Leitungen und Leitungsab.'!$L$8:$L$1048576,'II Leitungen und Leitungsab.'!$R$8:$R$1048576,L$274,'II Leitungen und Leitungsab.'!$N$8:$N$1048576,$D$274,'II Leitungen und Leitungsab.'!$V$8:$V$1048576,$D284,'II Leitungen und Leitungsab.'!$J$8:$J$1048576,$B$3)</f>
        <v>0</v>
      </c>
      <c r="M284" s="93"/>
      <c r="N284" s="92">
        <f>SUMIFS('II Leitungen und Leitungsab.'!$L$8:$L$1048576,'II Leitungen und Leitungsab.'!$R$8:$R$1048576,N$274,'II Leitungen und Leitungsab.'!$N$8:$N$1048576,$D$274,'II Leitungen und Leitungsab.'!$V$8:$V$1048576,$D284,'II Leitungen und Leitungsab.'!$J$8:$J$1048576,$B$3)</f>
        <v>0</v>
      </c>
      <c r="O284" s="93"/>
      <c r="P284" s="92">
        <f>SUMIFS('II Leitungen und Leitungsab.'!$L$8:$L$1048576,'II Leitungen und Leitungsab.'!$R$8:$R$1048576,P$274,'II Leitungen und Leitungsab.'!$N$8:$N$1048576,$D$274,'II Leitungen und Leitungsab.'!$V$8:$V$1048576,$D284,'II Leitungen und Leitungsab.'!$J$8:$J$1048576,$B$3)</f>
        <v>0</v>
      </c>
      <c r="Q284" s="82"/>
      <c r="R284" s="76" t="s">
        <v>73</v>
      </c>
      <c r="S284" s="13"/>
    </row>
    <row r="285" spans="2:19" x14ac:dyDescent="0.3">
      <c r="B285" s="63" t="s">
        <v>1001</v>
      </c>
      <c r="D285" s="135" t="str">
        <f>'I H-Gas'!D285</f>
        <v>davon Fremdnutzungsanteil</v>
      </c>
      <c r="F285" s="92">
        <f>SUMIFS('II Leitungen und Leitungsab.'!$X$8:$X$1048576,'II Leitungen und Leitungsab.'!$R$8:$R$1048576,F$274,'II Leitungen und Leitungsab.'!$N$8:$N$1048576,$D$274,'II Leitungen und Leitungsab.'!$V$8:$V$1048576,$D284,'II Leitungen und Leitungsab.'!$J$8:$J$1048576,$B$3)</f>
        <v>0</v>
      </c>
      <c r="G285" s="93"/>
      <c r="H285" s="92">
        <f>SUMIFS('II Leitungen und Leitungsab.'!$X$8:$X$1048576,'II Leitungen und Leitungsab.'!$R$8:$R$1048576,H$274,'II Leitungen und Leitungsab.'!$N$8:$N$1048576,$D$274,'II Leitungen und Leitungsab.'!$V$8:$V$1048576,$D284,'II Leitungen und Leitungsab.'!$J$8:$J$1048576,$B$3)</f>
        <v>0</v>
      </c>
      <c r="I285" s="93"/>
      <c r="J285" s="92">
        <f>SUMIFS('II Leitungen und Leitungsab.'!$X$8:$X$1048576,'II Leitungen und Leitungsab.'!$R$8:$R$1048576,J$274,'II Leitungen und Leitungsab.'!$N$8:$N$1048576,$D$274,'II Leitungen und Leitungsab.'!$V$8:$V$1048576,$D284,'II Leitungen und Leitungsab.'!$J$8:$J$1048576,$B$3)</f>
        <v>0</v>
      </c>
      <c r="K285" s="93"/>
      <c r="L285" s="92">
        <f>SUMIFS('II Leitungen und Leitungsab.'!$X$8:$X$1048576,'II Leitungen und Leitungsab.'!$R$8:$R$1048576,L$274,'II Leitungen und Leitungsab.'!$N$8:$N$1048576,$D$274,'II Leitungen und Leitungsab.'!$V$8:$V$1048576,$D284,'II Leitungen und Leitungsab.'!$J$8:$J$1048576,$B$3)</f>
        <v>0</v>
      </c>
      <c r="M285" s="93"/>
      <c r="N285" s="92">
        <f>SUMIFS('II Leitungen und Leitungsab.'!$X$8:$X$1048576,'II Leitungen und Leitungsab.'!$R$8:$R$1048576,N$274,'II Leitungen und Leitungsab.'!$N$8:$N$1048576,$D$274,'II Leitungen und Leitungsab.'!$V$8:$V$1048576,$D284,'II Leitungen und Leitungsab.'!$J$8:$J$1048576,$B$3)</f>
        <v>0</v>
      </c>
      <c r="O285" s="93"/>
      <c r="P285" s="92">
        <f>SUMIFS('II Leitungen und Leitungsab.'!$X$8:$X$1048576,'II Leitungen und Leitungsab.'!$R$8:$R$1048576,P$274,'II Leitungen und Leitungsab.'!$N$8:$N$1048576,$D$274,'II Leitungen und Leitungsab.'!$V$8:$V$1048576,$D284,'II Leitungen und Leitungsab.'!$J$8:$J$1048576,$B$3)</f>
        <v>0</v>
      </c>
      <c r="Q285" s="82"/>
      <c r="R285" s="76" t="s">
        <v>73</v>
      </c>
      <c r="S285" s="13"/>
    </row>
    <row r="286" spans="2:19" x14ac:dyDescent="0.3">
      <c r="B286" s="63" t="s">
        <v>1002</v>
      </c>
      <c r="D286" s="135" t="str">
        <f>'I H-Gas'!D286</f>
        <v>PVC</v>
      </c>
      <c r="F286" s="92">
        <f>SUMIFS('II Leitungen und Leitungsab.'!$L$8:$L$1048576,'II Leitungen und Leitungsab.'!$R$8:$R$1048576,F$274,'II Leitungen und Leitungsab.'!$N$8:$N$1048576,$D$274,'II Leitungen und Leitungsab.'!$V$8:$V$1048576,$D286,'II Leitungen und Leitungsab.'!$J$8:$J$1048576,$B$3)</f>
        <v>0</v>
      </c>
      <c r="G286" s="93"/>
      <c r="H286" s="92">
        <f>SUMIFS('II Leitungen und Leitungsab.'!$L$8:$L$1048576,'II Leitungen und Leitungsab.'!$R$8:$R$1048576,H$274,'II Leitungen und Leitungsab.'!$N$8:$N$1048576,$D$274,'II Leitungen und Leitungsab.'!$V$8:$V$1048576,$D286,'II Leitungen und Leitungsab.'!$J$8:$J$1048576,$B$3)</f>
        <v>0</v>
      </c>
      <c r="I286" s="93"/>
      <c r="J286" s="92">
        <f>SUMIFS('II Leitungen und Leitungsab.'!$L$8:$L$1048576,'II Leitungen und Leitungsab.'!$R$8:$R$1048576,J$274,'II Leitungen und Leitungsab.'!$N$8:$N$1048576,$D$274,'II Leitungen und Leitungsab.'!$V$8:$V$1048576,$D286,'II Leitungen und Leitungsab.'!$J$8:$J$1048576,$B$3)</f>
        <v>0</v>
      </c>
      <c r="K286" s="93"/>
      <c r="L286" s="92">
        <f>SUMIFS('II Leitungen und Leitungsab.'!$L$8:$L$1048576,'II Leitungen und Leitungsab.'!$R$8:$R$1048576,L$274,'II Leitungen und Leitungsab.'!$N$8:$N$1048576,$D$274,'II Leitungen und Leitungsab.'!$V$8:$V$1048576,$D286,'II Leitungen und Leitungsab.'!$J$8:$J$1048576,$B$3)</f>
        <v>0</v>
      </c>
      <c r="M286" s="93"/>
      <c r="N286" s="92">
        <f>SUMIFS('II Leitungen und Leitungsab.'!$L$8:$L$1048576,'II Leitungen und Leitungsab.'!$R$8:$R$1048576,N$274,'II Leitungen und Leitungsab.'!$N$8:$N$1048576,$D$274,'II Leitungen und Leitungsab.'!$V$8:$V$1048576,$D286,'II Leitungen und Leitungsab.'!$J$8:$J$1048576,$B$3)</f>
        <v>0</v>
      </c>
      <c r="O286" s="93"/>
      <c r="P286" s="92">
        <f>SUMIFS('II Leitungen und Leitungsab.'!$L$8:$L$1048576,'II Leitungen und Leitungsab.'!$R$8:$R$1048576,P$274,'II Leitungen und Leitungsab.'!$N$8:$N$1048576,$D$274,'II Leitungen und Leitungsab.'!$V$8:$V$1048576,$D286,'II Leitungen und Leitungsab.'!$J$8:$J$1048576,$B$3)</f>
        <v>0</v>
      </c>
      <c r="Q286" s="82"/>
      <c r="R286" s="76" t="s">
        <v>73</v>
      </c>
      <c r="S286" s="13"/>
    </row>
    <row r="287" spans="2:19" x14ac:dyDescent="0.3">
      <c r="B287" s="63" t="s">
        <v>1003</v>
      </c>
      <c r="D287" s="135" t="str">
        <f>'I H-Gas'!D287</f>
        <v>davon Fremdnutzungsanteil</v>
      </c>
      <c r="F287" s="92">
        <f>SUMIFS('II Leitungen und Leitungsab.'!$X$8:$X$1048576,'II Leitungen und Leitungsab.'!$R$8:$R$1048576,F$274,'II Leitungen und Leitungsab.'!$N$8:$N$1048576,$D$274,'II Leitungen und Leitungsab.'!$V$8:$V$1048576,$D286,'II Leitungen und Leitungsab.'!$J$8:$J$1048576,$B$3)</f>
        <v>0</v>
      </c>
      <c r="G287" s="93"/>
      <c r="H287" s="92">
        <f>SUMIFS('II Leitungen und Leitungsab.'!$X$8:$X$1048576,'II Leitungen und Leitungsab.'!$R$8:$R$1048576,H$274,'II Leitungen und Leitungsab.'!$N$8:$N$1048576,$D$274,'II Leitungen und Leitungsab.'!$V$8:$V$1048576,$D286,'II Leitungen und Leitungsab.'!$J$8:$J$1048576,$B$3)</f>
        <v>0</v>
      </c>
      <c r="I287" s="93"/>
      <c r="J287" s="92">
        <f>SUMIFS('II Leitungen und Leitungsab.'!$X$8:$X$1048576,'II Leitungen und Leitungsab.'!$R$8:$R$1048576,J$274,'II Leitungen und Leitungsab.'!$N$8:$N$1048576,$D$274,'II Leitungen und Leitungsab.'!$V$8:$V$1048576,$D286,'II Leitungen und Leitungsab.'!$J$8:$J$1048576,$B$3)</f>
        <v>0</v>
      </c>
      <c r="K287" s="93"/>
      <c r="L287" s="92">
        <f>SUMIFS('II Leitungen und Leitungsab.'!$X$8:$X$1048576,'II Leitungen und Leitungsab.'!$R$8:$R$1048576,L$274,'II Leitungen und Leitungsab.'!$N$8:$N$1048576,$D$274,'II Leitungen und Leitungsab.'!$V$8:$V$1048576,$D286,'II Leitungen und Leitungsab.'!$J$8:$J$1048576,$B$3)</f>
        <v>0</v>
      </c>
      <c r="M287" s="93"/>
      <c r="N287" s="92">
        <f>SUMIFS('II Leitungen und Leitungsab.'!$X$8:$X$1048576,'II Leitungen und Leitungsab.'!$R$8:$R$1048576,N$274,'II Leitungen und Leitungsab.'!$N$8:$N$1048576,$D$274,'II Leitungen und Leitungsab.'!$V$8:$V$1048576,$D286,'II Leitungen und Leitungsab.'!$J$8:$J$1048576,$B$3)</f>
        <v>0</v>
      </c>
      <c r="O287" s="93"/>
      <c r="P287" s="92">
        <f>SUMIFS('II Leitungen und Leitungsab.'!$X$8:$X$1048576,'II Leitungen und Leitungsab.'!$R$8:$R$1048576,P$274,'II Leitungen und Leitungsab.'!$N$8:$N$1048576,$D$274,'II Leitungen und Leitungsab.'!$V$8:$V$1048576,$D286,'II Leitungen und Leitungsab.'!$J$8:$J$1048576,$B$3)</f>
        <v>0</v>
      </c>
      <c r="Q287" s="82"/>
      <c r="R287" s="76" t="s">
        <v>73</v>
      </c>
      <c r="S287" s="13"/>
    </row>
    <row r="288" spans="2:19" x14ac:dyDescent="0.3">
      <c r="D288" s="135"/>
      <c r="F288" s="47"/>
      <c r="G288" s="43"/>
      <c r="H288" s="47"/>
      <c r="I288" s="43"/>
      <c r="J288" s="43"/>
      <c r="K288" s="43"/>
      <c r="L288" s="43"/>
      <c r="M288" s="43"/>
      <c r="N288" s="43"/>
      <c r="O288" s="43"/>
      <c r="P288" s="43"/>
      <c r="Q288" s="42"/>
      <c r="S288" s="13"/>
    </row>
    <row r="289" spans="2:19" x14ac:dyDescent="0.3">
      <c r="D289" s="135"/>
      <c r="F289" s="44" t="str">
        <f>Listen!$A$2</f>
        <v>HD 4 (&gt; 70 bar)</v>
      </c>
      <c r="G289" s="43"/>
      <c r="H289" s="45" t="str">
        <f>Listen!$A$3</f>
        <v>HD 3 (&gt; 16 bar und ≤ 70 bar)</v>
      </c>
      <c r="I289" s="43"/>
      <c r="J289" s="44" t="str">
        <f>Listen!$A$4</f>
        <v>HD 2 (&gt; 5 bar und ≤ 16 bar)</v>
      </c>
      <c r="K289" s="43"/>
      <c r="L289" s="46" t="str">
        <f>Listen!$A$5</f>
        <v>HD 1 (&gt; 1 bar und ≤ 5 bar)</v>
      </c>
      <c r="M289" s="43"/>
      <c r="N289" s="46" t="str">
        <f>Listen!$A$6</f>
        <v>MD (&gt; 0,1 bar und ≤ 1 bar )</v>
      </c>
      <c r="O289" s="43"/>
      <c r="P289" s="44" t="str">
        <f>Listen!$A$7</f>
        <v>ND (≤ 0,1 bar)</v>
      </c>
      <c r="Q289" s="42"/>
      <c r="S289" s="13"/>
    </row>
    <row r="290" spans="2:19" x14ac:dyDescent="0.3">
      <c r="D290" s="135"/>
      <c r="F290" s="47"/>
      <c r="G290" s="43"/>
      <c r="H290" s="47"/>
      <c r="I290" s="43"/>
      <c r="J290" s="43"/>
      <c r="K290" s="43"/>
      <c r="L290" s="43"/>
      <c r="M290" s="43"/>
      <c r="N290" s="43"/>
      <c r="O290" s="43"/>
      <c r="P290" s="43"/>
      <c r="Q290" s="42"/>
      <c r="S290" s="13"/>
    </row>
    <row r="291" spans="2:19" x14ac:dyDescent="0.3">
      <c r="B291" s="62" t="s">
        <v>1004</v>
      </c>
      <c r="D291" s="137" t="str">
        <f>'I H-Gas'!D291</f>
        <v>Netzlänge in Summe am letzten Tag des Bezugsjahres</v>
      </c>
      <c r="F291" s="92">
        <f>SUM(F186,F188,F190,F192,F199,F201,F203,F205,F212,F214,F216,F218,F225,F227,F229,F231,F233,F235,F242,F244,F246,F248,F250,F252,F259,F261,F263,F265,F267,F269,F276,F278,F280,F282,F284,F286)</f>
        <v>0</v>
      </c>
      <c r="G291" s="93"/>
      <c r="H291" s="92">
        <f>SUM(H186,H188,H190,H192,H199,H201,H203,H205,H212,H214,H216,H218,H225,H227,H229,H231,H233,H235,H242,H244,H246,H248,H250,H252,H259,H261,H263,H265,H267,H269,H276,H278,H280,H282,H284,H286)</f>
        <v>0</v>
      </c>
      <c r="I291" s="93"/>
      <c r="J291" s="92">
        <f>SUM(J186,J188,J190,J192,J199,J201,J203,J205,J212,J214,J216,J218,J225,J227,J229,J231,J233,J235,J242,J244,J246,J248,J250,J252,J259,J261,J263,J265,J267,J269,J276,J278,J280,J282,J284,J286)</f>
        <v>0</v>
      </c>
      <c r="K291" s="93"/>
      <c r="L291" s="92">
        <f>SUM(L186,L188,L190,L192,L199,L201,L203,L205,L212,L214,L216,L218,L225,L227,L229,L231,L233,L235,L242,L244,L246,L248,L250,L252,L259,L261,L263,L265,L267,L269,L276,L278,L280,L282,L284,L286)</f>
        <v>0</v>
      </c>
      <c r="M291" s="93"/>
      <c r="N291" s="92">
        <f>SUM(N186,N188,N190,N192,N199,N201,N203,N205,N212,N214,N216,N218,N225,N227,N229,N231,N233,N235,N242,N244,N246,N248,N250,N252,N259,N261,N263,N265,N267,N269,N276,N278,N280,N282,N284,N286)</f>
        <v>0</v>
      </c>
      <c r="O291" s="93"/>
      <c r="P291" s="92">
        <f>SUM(P186,P188,P190,P192,P199,P201,P203,P205,P212,P214,P216,P218,P225,P227,P229,P231,P233,P235,P242,P244,P246,P248,P250,P252,P259,P261,P263,P265,P267,P269,P276,P278,P280,P282,P284,P286)</f>
        <v>0</v>
      </c>
      <c r="Q291" s="82"/>
      <c r="R291" s="76" t="s">
        <v>73</v>
      </c>
      <c r="S291" s="13"/>
    </row>
    <row r="292" spans="2:19" x14ac:dyDescent="0.3">
      <c r="B292" s="63" t="s">
        <v>1005</v>
      </c>
      <c r="D292" s="135" t="str">
        <f>'I H-Gas'!D292</f>
        <v>davon Fremdnutzungsanteil am letzten Tag des Bezugsjahres</v>
      </c>
      <c r="F292" s="92">
        <f>SUM(F187,F189,F191,F193,F200,F202,F204,F206,F213,F215,F217,F219,F226,F228,F230,F232,F234,F236,F243,F245,F247,F249,F251,F253,F260,F262,F264,F266,F268,F270,F277,F279,F281,F283,F285,F287)</f>
        <v>0</v>
      </c>
      <c r="G292" s="93"/>
      <c r="H292" s="92">
        <f>SUM(H187,H189,H191,H193,H200,H202,H204,H206,H213,H215,H217,H219,H226,H228,H230,H232,H234,H236,H243,H245,H247,H249,H251,H253,H260,H262,H264,H266,H268,H270,H277,H279,H281,H283,H285,H287)</f>
        <v>0</v>
      </c>
      <c r="I292" s="93"/>
      <c r="J292" s="92">
        <f>SUM(J187,J189,J191,J193,J200,J202,J204,J206,J213,J215,J217,J219,J226,J228,J230,J232,J234,J236,J243,J245,J247,J249,J251,J253,J260,J262,J264,J266,J268,J270,J277,J279,J281,J283,J285,J287)</f>
        <v>0</v>
      </c>
      <c r="K292" s="93"/>
      <c r="L292" s="92">
        <f>SUM(L187,L189,L191,L193,L200,L202,L204,L206,L213,L215,L217,L219,L226,L228,L230,L232,L234,L236,L243,L245,L247,L249,L251,L253,L260,L262,L264,L266,L268,L270,L277,L279,L281,L283,L285,L287)</f>
        <v>0</v>
      </c>
      <c r="M292" s="93"/>
      <c r="N292" s="92">
        <f>SUM(N187,N189,N191,N193,N200,N202,N204,N206,N213,N215,N217,N219,N226,N228,N230,N232,N234,N236,N243,N245,N247,N249,N251,N253,N260,N262,N264,N266,N268,N270,N277,N279,N281,N283,N285,N287)</f>
        <v>0</v>
      </c>
      <c r="O292" s="93"/>
      <c r="P292" s="92">
        <f>SUM(P187,P189,P191,P193,P200,P202,P204,P206,P213,P215,P217,P219,P226,P228,P230,P232,P234,P236,P243,P245,P247,P249,P251,P253,P260,P262,P264,P266,P268,P270,P277,P279,P281,P283,P285,P287)</f>
        <v>0</v>
      </c>
      <c r="Q292" s="82"/>
      <c r="R292" s="76" t="s">
        <v>73</v>
      </c>
      <c r="S292" s="13"/>
    </row>
    <row r="293" spans="2:19" x14ac:dyDescent="0.3">
      <c r="B293" s="63" t="s">
        <v>1006</v>
      </c>
      <c r="D293" s="135" t="str">
        <f>'I H-Gas'!D293</f>
        <v>davon Netzlänge aufgrund von Biogaseinspeisung am letzten Tag des Bezugsjahres</v>
      </c>
      <c r="F293" s="154"/>
      <c r="G293" s="93"/>
      <c r="H293" s="154"/>
      <c r="I293" s="93"/>
      <c r="J293" s="154"/>
      <c r="K293" s="93"/>
      <c r="L293" s="154"/>
      <c r="M293" s="93"/>
      <c r="N293" s="154"/>
      <c r="O293" s="93"/>
      <c r="P293" s="154"/>
      <c r="Q293" s="82"/>
      <c r="R293" s="76" t="s">
        <v>73</v>
      </c>
      <c r="S293" s="13"/>
    </row>
    <row r="294" spans="2:19" ht="33" x14ac:dyDescent="0.3">
      <c r="B294" s="63" t="s">
        <v>1211</v>
      </c>
      <c r="D294" s="134" t="str">
        <f>'I H-Gas'!D294</f>
        <v>davon Netzlänge aufgrund von Investitionsmaßnahmen gemäß § 23 ARegV (die über den 31.12.2017 hinausgehen) am letzten Tag des Bezugsjahres</v>
      </c>
      <c r="F294" s="154"/>
      <c r="G294" s="93"/>
      <c r="H294" s="154"/>
      <c r="I294" s="93"/>
      <c r="J294" s="154"/>
      <c r="K294" s="93"/>
      <c r="L294" s="154"/>
      <c r="M294" s="93"/>
      <c r="N294" s="154"/>
      <c r="O294" s="93"/>
      <c r="P294" s="154"/>
      <c r="Q294" s="82"/>
      <c r="R294" s="76" t="s">
        <v>73</v>
      </c>
      <c r="S294" s="13"/>
    </row>
    <row r="295" spans="2:19" x14ac:dyDescent="0.3">
      <c r="D295" s="135"/>
      <c r="F295" s="47"/>
      <c r="G295" s="48"/>
      <c r="H295" s="47"/>
      <c r="I295" s="48"/>
      <c r="J295" s="43"/>
      <c r="K295" s="48"/>
      <c r="L295" s="43"/>
      <c r="M295" s="41"/>
      <c r="N295" s="43"/>
      <c r="O295" s="41"/>
      <c r="P295" s="43"/>
      <c r="Q295" s="42"/>
      <c r="S295" s="13"/>
    </row>
    <row r="296" spans="2:19" ht="25.5" x14ac:dyDescent="0.3">
      <c r="B296" s="26">
        <f>B13</f>
        <v>14</v>
      </c>
      <c r="C296" s="5"/>
      <c r="D296" s="4" t="str">
        <f>D13</f>
        <v>Rohrvolumen (Raumvolumen) getrennt nach Leitungsdurchmesserklassen, Materialklassen und Druckbereichen</v>
      </c>
      <c r="E296" s="4"/>
      <c r="F296" s="49"/>
      <c r="G296" s="49"/>
      <c r="H296" s="50"/>
      <c r="I296" s="49"/>
      <c r="J296" s="49"/>
      <c r="K296" s="49"/>
      <c r="L296" s="51"/>
      <c r="M296" s="49"/>
      <c r="N296" s="52"/>
      <c r="O296" s="49"/>
      <c r="P296" s="52"/>
      <c r="Q296" s="51"/>
      <c r="R296" s="40"/>
      <c r="S296" s="13"/>
    </row>
    <row r="297" spans="2:19" x14ac:dyDescent="0.3">
      <c r="F297" s="41"/>
      <c r="G297" s="41"/>
      <c r="H297" s="42"/>
      <c r="I297" s="41"/>
      <c r="J297" s="41"/>
      <c r="K297" s="41"/>
      <c r="L297" s="43"/>
      <c r="M297" s="41"/>
      <c r="N297" s="43"/>
      <c r="O297" s="41"/>
      <c r="P297" s="41"/>
      <c r="Q297" s="42"/>
      <c r="S297" s="13"/>
    </row>
    <row r="298" spans="2:19" x14ac:dyDescent="0.3">
      <c r="B298" s="32" t="s">
        <v>0</v>
      </c>
      <c r="D298" s="64" t="str">
        <f>"Das Ausfüllen der Punkte "&amp;B300&amp;" bis "&amp;B396&amp;" ist nicht notwendig, da sich diese automatisch über die Angaben im Tabellenblatt - II Leitungen und Leitungsab. - ergeben. Es müssen ausschließlich, sofern vorhanden, die Punkte "&amp;B397&amp;" und "&amp;B398&amp;" ausgefüllt werden."</f>
        <v>Das Ausfüllen der Punkte 14.1 bis 14.8.1 ist nicht notwendig, da sich diese automatisch über die Angaben im Tabellenblatt - II Leitungen und Leitungsab. - ergeben. Es müssen ausschließlich, sofern vorhanden, die Punkte 14.8.2 und 14.8.3 ausgefüllt werden.</v>
      </c>
      <c r="F298" s="41"/>
      <c r="G298" s="41"/>
      <c r="H298" s="42"/>
      <c r="I298" s="41"/>
      <c r="J298" s="41"/>
      <c r="K298" s="41"/>
      <c r="L298" s="43"/>
      <c r="M298" s="41"/>
      <c r="N298" s="43"/>
      <c r="O298" s="41"/>
      <c r="P298" s="41"/>
      <c r="Q298" s="42"/>
      <c r="S298" s="13"/>
    </row>
    <row r="299" spans="2:19" x14ac:dyDescent="0.3">
      <c r="D299" s="137"/>
      <c r="F299" s="41"/>
      <c r="G299" s="41"/>
      <c r="H299" s="42"/>
      <c r="I299" s="41"/>
      <c r="J299" s="41"/>
      <c r="K299" s="41"/>
      <c r="L299" s="43"/>
      <c r="M299" s="41"/>
      <c r="N299" s="43"/>
      <c r="O299" s="41"/>
      <c r="P299" s="41"/>
      <c r="Q299" s="42"/>
      <c r="S299" s="13"/>
    </row>
    <row r="300" spans="2:19" x14ac:dyDescent="0.3">
      <c r="B300" s="62" t="s">
        <v>1007</v>
      </c>
      <c r="D300" s="137" t="str">
        <f>'I H-Gas'!D300</f>
        <v>Leitungsdurchmesserklasse A (DN: x ≥ 1000 mm)</v>
      </c>
      <c r="F300" s="44" t="str">
        <f>Listen!$A$2</f>
        <v>HD 4 (&gt; 70 bar)</v>
      </c>
      <c r="G300" s="43"/>
      <c r="H300" s="45" t="str">
        <f>Listen!$A$3</f>
        <v>HD 3 (&gt; 16 bar und ≤ 70 bar)</v>
      </c>
      <c r="I300" s="43"/>
      <c r="J300" s="44" t="str">
        <f>Listen!$A$4</f>
        <v>HD 2 (&gt; 5 bar und ≤ 16 bar)</v>
      </c>
      <c r="K300" s="43"/>
      <c r="L300" s="46" t="str">
        <f>Listen!$A$5</f>
        <v>HD 1 (&gt; 1 bar und ≤ 5 bar)</v>
      </c>
      <c r="M300" s="43"/>
      <c r="N300" s="46" t="str">
        <f>Listen!$A$6</f>
        <v>MD (&gt; 0,1 bar und ≤ 1 bar )</v>
      </c>
      <c r="O300" s="43"/>
      <c r="P300" s="44" t="str">
        <f>Listen!$A$7</f>
        <v>ND (≤ 0,1 bar)</v>
      </c>
      <c r="Q300" s="42"/>
      <c r="R300" s="39"/>
      <c r="S300" s="13"/>
    </row>
    <row r="301" spans="2:19" x14ac:dyDescent="0.3">
      <c r="B301" s="25"/>
      <c r="D301" s="137"/>
      <c r="F301" s="44"/>
      <c r="G301" s="41"/>
      <c r="H301" s="45"/>
      <c r="I301" s="41"/>
      <c r="J301" s="44"/>
      <c r="K301" s="41"/>
      <c r="L301" s="46"/>
      <c r="M301" s="41"/>
      <c r="N301" s="46"/>
      <c r="O301" s="41"/>
      <c r="P301" s="44"/>
      <c r="Q301" s="42"/>
      <c r="R301" s="39"/>
      <c r="S301" s="13"/>
    </row>
    <row r="302" spans="2:19" x14ac:dyDescent="0.3">
      <c r="B302" s="63" t="s">
        <v>1008</v>
      </c>
      <c r="D302" s="132" t="str">
        <f>'I H-Gas'!D302</f>
        <v>Stahl (PE + KKS)</v>
      </c>
      <c r="F302" s="94">
        <f>SUMIFS('II Leitungen und Leitungsab.'!$Z$8:$Z$1048576,'II Leitungen und Leitungsab.'!$R$8:$R$1048576,F$300,'II Leitungen und Leitungsab.'!$N$8:$N$1048576,$D$300,'II Leitungen und Leitungsab.'!$V$8:$V$1048576,$D302,'II Leitungen und Leitungsab.'!$J$8:$J$1048576,$B$3)</f>
        <v>0</v>
      </c>
      <c r="G302" s="85"/>
      <c r="H302" s="94">
        <f>SUMIFS('II Leitungen und Leitungsab.'!$Z$8:$Z$1048576,'II Leitungen und Leitungsab.'!$R$8:$R$1048576,H$300,'II Leitungen und Leitungsab.'!$N$8:$N$1048576,$D$300,'II Leitungen und Leitungsab.'!$V$8:$V$1048576,$D302,'II Leitungen und Leitungsab.'!$J$8:$J$1048576,$B$3)</f>
        <v>0</v>
      </c>
      <c r="I302" s="85"/>
      <c r="J302" s="94">
        <f>SUMIFS('II Leitungen und Leitungsab.'!$Z$8:$Z$1048576,'II Leitungen und Leitungsab.'!$R$8:$R$1048576,J$300,'II Leitungen und Leitungsab.'!$N$8:$N$1048576,$D$300,'II Leitungen und Leitungsab.'!$V$8:$V$1048576,$D302,'II Leitungen und Leitungsab.'!$J$8:$J$1048576,$B$3)</f>
        <v>0</v>
      </c>
      <c r="K302" s="85"/>
      <c r="L302" s="94">
        <f>SUMIFS('II Leitungen und Leitungsab.'!$Z$8:$Z$1048576,'II Leitungen und Leitungsab.'!$R$8:$R$1048576,L$300,'II Leitungen und Leitungsab.'!$N$8:$N$1048576,$D$300,'II Leitungen und Leitungsab.'!$V$8:$V$1048576,$D302,'II Leitungen und Leitungsab.'!$J$8:$J$1048576,$B$3)</f>
        <v>0</v>
      </c>
      <c r="M302" s="85"/>
      <c r="N302" s="94">
        <f>SUMIFS('II Leitungen und Leitungsab.'!$Z$8:$Z$1048576,'II Leitungen und Leitungsab.'!$R$8:$R$1048576,N$300,'II Leitungen und Leitungsab.'!$N$8:$N$1048576,$D$300,'II Leitungen und Leitungsab.'!$V$8:$V$1048576,$D302,'II Leitungen und Leitungsab.'!$J$8:$J$1048576,$B$3)</f>
        <v>0</v>
      </c>
      <c r="O302" s="85"/>
      <c r="P302" s="94">
        <f>SUMIFS('II Leitungen und Leitungsab.'!$Z$8:$Z$1048576,'II Leitungen und Leitungsab.'!$R$8:$R$1048576,P$300,'II Leitungen und Leitungsab.'!$N$8:$N$1048576,$D$300,'II Leitungen und Leitungsab.'!$V$8:$V$1048576,$D302,'II Leitungen und Leitungsab.'!$J$8:$J$1048576,$B$3)</f>
        <v>0</v>
      </c>
      <c r="Q302" s="82"/>
      <c r="R302" s="76" t="s">
        <v>79</v>
      </c>
      <c r="S302" s="74"/>
    </row>
    <row r="303" spans="2:19" x14ac:dyDescent="0.3">
      <c r="B303" s="63" t="s">
        <v>1009</v>
      </c>
      <c r="D303" s="135" t="str">
        <f>'I H-Gas'!D303</f>
        <v>davon Fremdnutzungsanteil</v>
      </c>
      <c r="F303" s="94">
        <f>SUMIFS('II Leitungen und Leitungsab.'!$AB$8:$AB$1048576,'II Leitungen und Leitungsab.'!$R$8:$R$1048576,F$300,'II Leitungen und Leitungsab.'!$N$8:$N$1048576,$D$300,'II Leitungen und Leitungsab.'!$V$8:$V$1048576,$D302,'II Leitungen und Leitungsab.'!$J$8:$J$1048576,$B$3)</f>
        <v>0</v>
      </c>
      <c r="G303" s="95"/>
      <c r="H303" s="94">
        <f>SUMIFS('II Leitungen und Leitungsab.'!$AB$8:$AB$1048576,'II Leitungen und Leitungsab.'!$R$8:$R$1048576,H$300,'II Leitungen und Leitungsab.'!$N$8:$N$1048576,$D$300,'II Leitungen und Leitungsab.'!$V$8:$V$1048576,$D302,'II Leitungen und Leitungsab.'!$J$8:$J$1048576,$B$3)</f>
        <v>0</v>
      </c>
      <c r="I303" s="95"/>
      <c r="J303" s="94">
        <f>SUMIFS('II Leitungen und Leitungsab.'!$AB$8:$AB$1048576,'II Leitungen und Leitungsab.'!$R$8:$R$1048576,J$300,'II Leitungen und Leitungsab.'!$N$8:$N$1048576,$D$300,'II Leitungen und Leitungsab.'!$V$8:$V$1048576,$D302,'II Leitungen und Leitungsab.'!$J$8:$J$1048576,$B$3)</f>
        <v>0</v>
      </c>
      <c r="K303" s="95"/>
      <c r="L303" s="94">
        <f>SUMIFS('II Leitungen und Leitungsab.'!$AB$8:$AB$1048576,'II Leitungen und Leitungsab.'!$R$8:$R$1048576,L$300,'II Leitungen und Leitungsab.'!$N$8:$N$1048576,$D$300,'II Leitungen und Leitungsab.'!$V$8:$V$1048576,$D302,'II Leitungen und Leitungsab.'!$J$8:$J$1048576,$B$3)</f>
        <v>0</v>
      </c>
      <c r="M303" s="85"/>
      <c r="N303" s="94">
        <f>SUMIFS('II Leitungen und Leitungsab.'!$AB$8:$AB$1048576,'II Leitungen und Leitungsab.'!$R$8:$R$1048576,N$300,'II Leitungen und Leitungsab.'!$N$8:$N$1048576,$D$300,'II Leitungen und Leitungsab.'!$V$8:$V$1048576,$D302,'II Leitungen und Leitungsab.'!$J$8:$J$1048576,$B$3)</f>
        <v>0</v>
      </c>
      <c r="O303" s="85"/>
      <c r="P303" s="94">
        <f>SUMIFS('II Leitungen und Leitungsab.'!$AB$8:$AB$1048576,'II Leitungen und Leitungsab.'!$R$8:$R$1048576,P$300,'II Leitungen und Leitungsab.'!$N$8:$N$1048576,$D$300,'II Leitungen und Leitungsab.'!$V$8:$V$1048576,$D302,'II Leitungen und Leitungsab.'!$J$8:$J$1048576,$B$3)</f>
        <v>0</v>
      </c>
      <c r="Q303" s="82"/>
      <c r="R303" s="76" t="s">
        <v>79</v>
      </c>
      <c r="S303" s="74"/>
    </row>
    <row r="304" spans="2:19" x14ac:dyDescent="0.3">
      <c r="B304" s="63" t="s">
        <v>1010</v>
      </c>
      <c r="D304" s="132" t="str">
        <f>'I H-Gas'!D304</f>
        <v>Stahl (PE)</v>
      </c>
      <c r="F304" s="94">
        <f>SUMIFS('II Leitungen und Leitungsab.'!$Z$8:$Z$1048576,'II Leitungen und Leitungsab.'!$R$8:$R$1048576,F$300,'II Leitungen und Leitungsab.'!$N$8:$N$1048576,$D$300,'II Leitungen und Leitungsab.'!$V$8:$V$1048576,$D304,'II Leitungen und Leitungsab.'!$J$8:$J$1048576,$B$3)</f>
        <v>0</v>
      </c>
      <c r="G304" s="95"/>
      <c r="H304" s="94">
        <f>SUMIFS('II Leitungen und Leitungsab.'!$Z$8:$Z$1048576,'II Leitungen und Leitungsab.'!$R$8:$R$1048576,H$300,'II Leitungen und Leitungsab.'!$N$8:$N$1048576,$D$300,'II Leitungen und Leitungsab.'!$V$8:$V$1048576,$D304,'II Leitungen und Leitungsab.'!$J$8:$J$1048576,$B$3)</f>
        <v>0</v>
      </c>
      <c r="I304" s="95"/>
      <c r="J304" s="94">
        <f>SUMIFS('II Leitungen und Leitungsab.'!$Z$8:$Z$1048576,'II Leitungen und Leitungsab.'!$R$8:$R$1048576,J$300,'II Leitungen und Leitungsab.'!$N$8:$N$1048576,$D$300,'II Leitungen und Leitungsab.'!$V$8:$V$1048576,$D304,'II Leitungen und Leitungsab.'!$J$8:$J$1048576,$B$3)</f>
        <v>0</v>
      </c>
      <c r="K304" s="95"/>
      <c r="L304" s="94">
        <f>SUMIFS('II Leitungen und Leitungsab.'!$Z$8:$Z$1048576,'II Leitungen und Leitungsab.'!$R$8:$R$1048576,L$300,'II Leitungen und Leitungsab.'!$N$8:$N$1048576,$D$300,'II Leitungen und Leitungsab.'!$V$8:$V$1048576,$D304,'II Leitungen und Leitungsab.'!$J$8:$J$1048576,$B$3)</f>
        <v>0</v>
      </c>
      <c r="M304" s="85"/>
      <c r="N304" s="94">
        <f>SUMIFS('II Leitungen und Leitungsab.'!$Z$8:$Z$1048576,'II Leitungen und Leitungsab.'!$R$8:$R$1048576,N$300,'II Leitungen und Leitungsab.'!$N$8:$N$1048576,$D$300,'II Leitungen und Leitungsab.'!$V$8:$V$1048576,$D304,'II Leitungen und Leitungsab.'!$J$8:$J$1048576,$B$3)</f>
        <v>0</v>
      </c>
      <c r="O304" s="85"/>
      <c r="P304" s="94">
        <f>SUMIFS('II Leitungen und Leitungsab.'!$Z$8:$Z$1048576,'II Leitungen und Leitungsab.'!$R$8:$R$1048576,P$300,'II Leitungen und Leitungsab.'!$N$8:$N$1048576,$D$300,'II Leitungen und Leitungsab.'!$V$8:$V$1048576,$D304,'II Leitungen und Leitungsab.'!$J$8:$J$1048576,$B$3)</f>
        <v>0</v>
      </c>
      <c r="Q304" s="82"/>
      <c r="R304" s="76" t="s">
        <v>79</v>
      </c>
      <c r="S304" s="74"/>
    </row>
    <row r="305" spans="2:19" x14ac:dyDescent="0.3">
      <c r="B305" s="63" t="s">
        <v>1011</v>
      </c>
      <c r="D305" s="135" t="str">
        <f>'I H-Gas'!D305</f>
        <v>davon Fremdnutzungsanteil</v>
      </c>
      <c r="F305" s="94">
        <f>SUMIFS('II Leitungen und Leitungsab.'!$AB$8:$AB$1048576,'II Leitungen und Leitungsab.'!$R$8:$R$1048576,F$300,'II Leitungen und Leitungsab.'!$N$8:$N$1048576,$D$300,'II Leitungen und Leitungsab.'!$V$8:$V$1048576,$D304,'II Leitungen und Leitungsab.'!$J$8:$J$1048576,$B$3)</f>
        <v>0</v>
      </c>
      <c r="G305" s="95"/>
      <c r="H305" s="94">
        <f>SUMIFS('II Leitungen und Leitungsab.'!$AB$8:$AB$1048576,'II Leitungen und Leitungsab.'!$R$8:$R$1048576,H$300,'II Leitungen und Leitungsab.'!$N$8:$N$1048576,$D$300,'II Leitungen und Leitungsab.'!$V$8:$V$1048576,$D304,'II Leitungen und Leitungsab.'!$J$8:$J$1048576,$B$3)</f>
        <v>0</v>
      </c>
      <c r="I305" s="95"/>
      <c r="J305" s="94">
        <f>SUMIFS('II Leitungen und Leitungsab.'!$AB$8:$AB$1048576,'II Leitungen und Leitungsab.'!$R$8:$R$1048576,J$300,'II Leitungen und Leitungsab.'!$N$8:$N$1048576,$D$300,'II Leitungen und Leitungsab.'!$V$8:$V$1048576,$D304,'II Leitungen und Leitungsab.'!$J$8:$J$1048576,$B$3)</f>
        <v>0</v>
      </c>
      <c r="K305" s="95"/>
      <c r="L305" s="94">
        <f>SUMIFS('II Leitungen und Leitungsab.'!$AB$8:$AB$1048576,'II Leitungen und Leitungsab.'!$R$8:$R$1048576,L$300,'II Leitungen und Leitungsab.'!$N$8:$N$1048576,$D$300,'II Leitungen und Leitungsab.'!$V$8:$V$1048576,$D304,'II Leitungen und Leitungsab.'!$J$8:$J$1048576,$B$3)</f>
        <v>0</v>
      </c>
      <c r="M305" s="85"/>
      <c r="N305" s="94">
        <f>SUMIFS('II Leitungen und Leitungsab.'!$AB$8:$AB$1048576,'II Leitungen und Leitungsab.'!$R$8:$R$1048576,N$300,'II Leitungen und Leitungsab.'!$N$8:$N$1048576,$D$300,'II Leitungen und Leitungsab.'!$V$8:$V$1048576,$D304,'II Leitungen und Leitungsab.'!$J$8:$J$1048576,$B$3)</f>
        <v>0</v>
      </c>
      <c r="O305" s="85"/>
      <c r="P305" s="94">
        <f>SUMIFS('II Leitungen und Leitungsab.'!$AB$8:$AB$1048576,'II Leitungen und Leitungsab.'!$R$8:$R$1048576,P$300,'II Leitungen und Leitungsab.'!$N$8:$N$1048576,$D$300,'II Leitungen und Leitungsab.'!$V$8:$V$1048576,$D304,'II Leitungen und Leitungsab.'!$J$8:$J$1048576,$B$3)</f>
        <v>0</v>
      </c>
      <c r="Q305" s="82"/>
      <c r="R305" s="76" t="s">
        <v>79</v>
      </c>
      <c r="S305" s="74"/>
    </row>
    <row r="306" spans="2:19" x14ac:dyDescent="0.3">
      <c r="B306" s="63" t="s">
        <v>1012</v>
      </c>
      <c r="D306" s="132" t="str">
        <f>'I H-Gas'!D306</f>
        <v>Stahl (bitumiert)</v>
      </c>
      <c r="F306" s="94">
        <f>SUMIFS('II Leitungen und Leitungsab.'!$Z$8:$Z$1048576,'II Leitungen und Leitungsab.'!$R$8:$R$1048576,F$300,'II Leitungen und Leitungsab.'!$N$8:$N$1048576,$D$300,'II Leitungen und Leitungsab.'!$V$8:$V$1048576,$D306,'II Leitungen und Leitungsab.'!$J$8:$J$1048576,$B$3)</f>
        <v>0</v>
      </c>
      <c r="G306" s="95"/>
      <c r="H306" s="94">
        <f>SUMIFS('II Leitungen und Leitungsab.'!$Z$8:$Z$1048576,'II Leitungen und Leitungsab.'!$R$8:$R$1048576,H$300,'II Leitungen und Leitungsab.'!$N$8:$N$1048576,$D$300,'II Leitungen und Leitungsab.'!$V$8:$V$1048576,$D306,'II Leitungen und Leitungsab.'!$J$8:$J$1048576,$B$3)</f>
        <v>0</v>
      </c>
      <c r="I306" s="95"/>
      <c r="J306" s="94">
        <f>SUMIFS('II Leitungen und Leitungsab.'!$Z$8:$Z$1048576,'II Leitungen und Leitungsab.'!$R$8:$R$1048576,J$300,'II Leitungen und Leitungsab.'!$N$8:$N$1048576,$D$300,'II Leitungen und Leitungsab.'!$V$8:$V$1048576,$D306,'II Leitungen und Leitungsab.'!$J$8:$J$1048576,$B$3)</f>
        <v>0</v>
      </c>
      <c r="K306" s="95"/>
      <c r="L306" s="94">
        <f>SUMIFS('II Leitungen und Leitungsab.'!$Z$8:$Z$1048576,'II Leitungen und Leitungsab.'!$R$8:$R$1048576,L$300,'II Leitungen und Leitungsab.'!$N$8:$N$1048576,$D$300,'II Leitungen und Leitungsab.'!$V$8:$V$1048576,$D306,'II Leitungen und Leitungsab.'!$J$8:$J$1048576,$B$3)</f>
        <v>0</v>
      </c>
      <c r="M306" s="85"/>
      <c r="N306" s="94">
        <f>SUMIFS('II Leitungen und Leitungsab.'!$Z$8:$Z$1048576,'II Leitungen und Leitungsab.'!$R$8:$R$1048576,N$300,'II Leitungen und Leitungsab.'!$N$8:$N$1048576,$D$300,'II Leitungen und Leitungsab.'!$V$8:$V$1048576,$D306,'II Leitungen und Leitungsab.'!$J$8:$J$1048576,$B$3)</f>
        <v>0</v>
      </c>
      <c r="O306" s="85"/>
      <c r="P306" s="94">
        <f>SUMIFS('II Leitungen und Leitungsab.'!$Z$8:$Z$1048576,'II Leitungen und Leitungsab.'!$R$8:$R$1048576,P$300,'II Leitungen und Leitungsab.'!$N$8:$N$1048576,$D$300,'II Leitungen und Leitungsab.'!$V$8:$V$1048576,$D306,'II Leitungen und Leitungsab.'!$J$8:$J$1048576,$B$3)</f>
        <v>0</v>
      </c>
      <c r="Q306" s="82"/>
      <c r="R306" s="76" t="s">
        <v>79</v>
      </c>
      <c r="S306" s="74"/>
    </row>
    <row r="307" spans="2:19" x14ac:dyDescent="0.3">
      <c r="B307" s="63" t="s">
        <v>1013</v>
      </c>
      <c r="D307" s="135" t="str">
        <f>'I H-Gas'!D307</f>
        <v>davon Fremdnutzungsanteil</v>
      </c>
      <c r="F307" s="94">
        <f>SUMIFS('II Leitungen und Leitungsab.'!$AB$8:$AB$1048576,'II Leitungen und Leitungsab.'!$R$8:$R$1048576,F$300,'II Leitungen und Leitungsab.'!$N$8:$N$1048576,$D$300,'II Leitungen und Leitungsab.'!$V$8:$V$1048576,$D306,'II Leitungen und Leitungsab.'!$J$8:$J$1048576,$B$3)</f>
        <v>0</v>
      </c>
      <c r="G307" s="95"/>
      <c r="H307" s="94">
        <f>SUMIFS('II Leitungen und Leitungsab.'!$AB$8:$AB$1048576,'II Leitungen und Leitungsab.'!$R$8:$R$1048576,H$300,'II Leitungen und Leitungsab.'!$N$8:$N$1048576,$D$300,'II Leitungen und Leitungsab.'!$V$8:$V$1048576,$D306,'II Leitungen und Leitungsab.'!$J$8:$J$1048576,$B$3)</f>
        <v>0</v>
      </c>
      <c r="I307" s="95"/>
      <c r="J307" s="94">
        <f>SUMIFS('II Leitungen und Leitungsab.'!$AB$8:$AB$1048576,'II Leitungen und Leitungsab.'!$R$8:$R$1048576,J$300,'II Leitungen und Leitungsab.'!$N$8:$N$1048576,$D$300,'II Leitungen und Leitungsab.'!$V$8:$V$1048576,$D306,'II Leitungen und Leitungsab.'!$J$8:$J$1048576,$B$3)</f>
        <v>0</v>
      </c>
      <c r="K307" s="95"/>
      <c r="L307" s="94">
        <f>SUMIFS('II Leitungen und Leitungsab.'!$AB$8:$AB$1048576,'II Leitungen und Leitungsab.'!$R$8:$R$1048576,L$300,'II Leitungen und Leitungsab.'!$N$8:$N$1048576,$D$300,'II Leitungen und Leitungsab.'!$V$8:$V$1048576,$D306,'II Leitungen und Leitungsab.'!$J$8:$J$1048576,$B$3)</f>
        <v>0</v>
      </c>
      <c r="M307" s="85"/>
      <c r="N307" s="94">
        <f>SUMIFS('II Leitungen und Leitungsab.'!$AB$8:$AB$1048576,'II Leitungen und Leitungsab.'!$R$8:$R$1048576,N$300,'II Leitungen und Leitungsab.'!$N$8:$N$1048576,$D$300,'II Leitungen und Leitungsab.'!$V$8:$V$1048576,$D306,'II Leitungen und Leitungsab.'!$J$8:$J$1048576,$B$3)</f>
        <v>0</v>
      </c>
      <c r="O307" s="85"/>
      <c r="P307" s="94">
        <f>SUMIFS('II Leitungen und Leitungsab.'!$AB$8:$AB$1048576,'II Leitungen und Leitungsab.'!$R$8:$R$1048576,P$300,'II Leitungen und Leitungsab.'!$N$8:$N$1048576,$D$300,'II Leitungen und Leitungsab.'!$V$8:$V$1048576,$D306,'II Leitungen und Leitungsab.'!$J$8:$J$1048576,$B$3)</f>
        <v>0</v>
      </c>
      <c r="Q307" s="82"/>
      <c r="R307" s="76" t="s">
        <v>79</v>
      </c>
      <c r="S307" s="74"/>
    </row>
    <row r="308" spans="2:19" x14ac:dyDescent="0.3">
      <c r="B308" s="63" t="s">
        <v>1014</v>
      </c>
      <c r="D308" s="132" t="str">
        <f>'I H-Gas'!D308</f>
        <v>Guss (GGG + GG)</v>
      </c>
      <c r="F308" s="94">
        <f>SUMIFS('II Leitungen und Leitungsab.'!$Z$8:$Z$1048576,'II Leitungen und Leitungsab.'!$R$8:$R$1048576,F$300,'II Leitungen und Leitungsab.'!$N$8:$N$1048576,$D$300,'II Leitungen und Leitungsab.'!$V$8:$V$1048576,$D308,'II Leitungen und Leitungsab.'!$J$8:$J$1048576,$B$3)</f>
        <v>0</v>
      </c>
      <c r="G308" s="95"/>
      <c r="H308" s="94">
        <f>SUMIFS('II Leitungen und Leitungsab.'!$Z$8:$Z$1048576,'II Leitungen und Leitungsab.'!$R$8:$R$1048576,H$300,'II Leitungen und Leitungsab.'!$N$8:$N$1048576,$D$300,'II Leitungen und Leitungsab.'!$V$8:$V$1048576,$D308,'II Leitungen und Leitungsab.'!$J$8:$J$1048576,$B$3)</f>
        <v>0</v>
      </c>
      <c r="I308" s="95"/>
      <c r="J308" s="94">
        <f>SUMIFS('II Leitungen und Leitungsab.'!$Z$8:$Z$1048576,'II Leitungen und Leitungsab.'!$R$8:$R$1048576,J$300,'II Leitungen und Leitungsab.'!$N$8:$N$1048576,$D$300,'II Leitungen und Leitungsab.'!$V$8:$V$1048576,$D308,'II Leitungen und Leitungsab.'!$J$8:$J$1048576,$B$3)</f>
        <v>0</v>
      </c>
      <c r="K308" s="95"/>
      <c r="L308" s="94">
        <f>SUMIFS('II Leitungen und Leitungsab.'!$Z$8:$Z$1048576,'II Leitungen und Leitungsab.'!$R$8:$R$1048576,L$300,'II Leitungen und Leitungsab.'!$N$8:$N$1048576,$D$300,'II Leitungen und Leitungsab.'!$V$8:$V$1048576,$D308,'II Leitungen und Leitungsab.'!$J$8:$J$1048576,$B$3)</f>
        <v>0</v>
      </c>
      <c r="M308" s="85"/>
      <c r="N308" s="94">
        <f>SUMIFS('II Leitungen und Leitungsab.'!$Z$8:$Z$1048576,'II Leitungen und Leitungsab.'!$R$8:$R$1048576,N$300,'II Leitungen und Leitungsab.'!$N$8:$N$1048576,$D$300,'II Leitungen und Leitungsab.'!$V$8:$V$1048576,$D308,'II Leitungen und Leitungsab.'!$J$8:$J$1048576,$B$3)</f>
        <v>0</v>
      </c>
      <c r="O308" s="85"/>
      <c r="P308" s="94">
        <f>SUMIFS('II Leitungen und Leitungsab.'!$Z$8:$Z$1048576,'II Leitungen und Leitungsab.'!$R$8:$R$1048576,P$300,'II Leitungen und Leitungsab.'!$N$8:$N$1048576,$D$300,'II Leitungen und Leitungsab.'!$V$8:$V$1048576,$D308,'II Leitungen und Leitungsab.'!$J$8:$J$1048576,$B$3)</f>
        <v>0</v>
      </c>
      <c r="Q308" s="82"/>
      <c r="R308" s="76" t="s">
        <v>79</v>
      </c>
      <c r="S308" s="74"/>
    </row>
    <row r="309" spans="2:19" x14ac:dyDescent="0.3">
      <c r="B309" s="63" t="s">
        <v>1015</v>
      </c>
      <c r="D309" s="135" t="str">
        <f>'I H-Gas'!D309</f>
        <v>davon Fremdnutzungsanteil</v>
      </c>
      <c r="F309" s="94">
        <f>SUMIFS('II Leitungen und Leitungsab.'!$AB$8:$AB$1048576,'II Leitungen und Leitungsab.'!$R$8:$R$1048576,F$300,'II Leitungen und Leitungsab.'!$N$8:$N$1048576,$D$300,'II Leitungen und Leitungsab.'!$V$8:$V$1048576,$D308,'II Leitungen und Leitungsab.'!$J$8:$J$1048576,$B$3)</f>
        <v>0</v>
      </c>
      <c r="G309" s="95"/>
      <c r="H309" s="94">
        <f>SUMIFS('II Leitungen und Leitungsab.'!$AB$8:$AB$1048576,'II Leitungen und Leitungsab.'!$R$8:$R$1048576,H$300,'II Leitungen und Leitungsab.'!$N$8:$N$1048576,$D$300,'II Leitungen und Leitungsab.'!$V$8:$V$1048576,$D308,'II Leitungen und Leitungsab.'!$J$8:$J$1048576,$B$3)</f>
        <v>0</v>
      </c>
      <c r="I309" s="95"/>
      <c r="J309" s="94">
        <f>SUMIFS('II Leitungen und Leitungsab.'!$AB$8:$AB$1048576,'II Leitungen und Leitungsab.'!$R$8:$R$1048576,J$300,'II Leitungen und Leitungsab.'!$N$8:$N$1048576,$D$300,'II Leitungen und Leitungsab.'!$V$8:$V$1048576,$D308,'II Leitungen und Leitungsab.'!$J$8:$J$1048576,$B$3)</f>
        <v>0</v>
      </c>
      <c r="K309" s="95"/>
      <c r="L309" s="94">
        <f>SUMIFS('II Leitungen und Leitungsab.'!$AB$8:$AB$1048576,'II Leitungen und Leitungsab.'!$R$8:$R$1048576,L$300,'II Leitungen und Leitungsab.'!$N$8:$N$1048576,$D$300,'II Leitungen und Leitungsab.'!$V$8:$V$1048576,$D308,'II Leitungen und Leitungsab.'!$J$8:$J$1048576,$B$3)</f>
        <v>0</v>
      </c>
      <c r="M309" s="85"/>
      <c r="N309" s="94">
        <f>SUMIFS('II Leitungen und Leitungsab.'!$AB$8:$AB$1048576,'II Leitungen und Leitungsab.'!$R$8:$R$1048576,N$300,'II Leitungen und Leitungsab.'!$N$8:$N$1048576,$D$300,'II Leitungen und Leitungsab.'!$V$8:$V$1048576,$D308,'II Leitungen und Leitungsab.'!$J$8:$J$1048576,$B$3)</f>
        <v>0</v>
      </c>
      <c r="O309" s="85"/>
      <c r="P309" s="94">
        <f>SUMIFS('II Leitungen und Leitungsab.'!$AB$8:$AB$1048576,'II Leitungen und Leitungsab.'!$R$8:$R$1048576,P$300,'II Leitungen und Leitungsab.'!$N$8:$N$1048576,$D$300,'II Leitungen und Leitungsab.'!$V$8:$V$1048576,$D308,'II Leitungen und Leitungsab.'!$J$8:$J$1048576,$B$3)</f>
        <v>0</v>
      </c>
      <c r="Q309" s="82"/>
      <c r="R309" s="76" t="s">
        <v>79</v>
      </c>
      <c r="S309" s="74"/>
    </row>
    <row r="310" spans="2:19" x14ac:dyDescent="0.3">
      <c r="D310" s="132"/>
      <c r="F310" s="41"/>
      <c r="G310" s="41"/>
      <c r="H310" s="42"/>
      <c r="I310" s="41"/>
      <c r="J310" s="41"/>
      <c r="K310" s="41"/>
      <c r="L310" s="43"/>
      <c r="M310" s="41"/>
      <c r="N310" s="43"/>
      <c r="O310" s="41"/>
      <c r="P310" s="41"/>
      <c r="Q310" s="42"/>
      <c r="S310" s="13"/>
    </row>
    <row r="311" spans="2:19" x14ac:dyDescent="0.3">
      <c r="B311" s="62" t="s">
        <v>1016</v>
      </c>
      <c r="D311" s="137" t="str">
        <f>'I H-Gas'!D311</f>
        <v>Leitungsdurchmesserklasse B (DN: 700 mm ≤ x &lt; 1000 mm)</v>
      </c>
      <c r="F311" s="44" t="str">
        <f>Listen!$A$2</f>
        <v>HD 4 (&gt; 70 bar)</v>
      </c>
      <c r="G311" s="43"/>
      <c r="H311" s="45" t="str">
        <f>Listen!$A$3</f>
        <v>HD 3 (&gt; 16 bar und ≤ 70 bar)</v>
      </c>
      <c r="I311" s="43"/>
      <c r="J311" s="44" t="str">
        <f>Listen!$A$4</f>
        <v>HD 2 (&gt; 5 bar und ≤ 16 bar)</v>
      </c>
      <c r="K311" s="43"/>
      <c r="L311" s="46" t="str">
        <f>Listen!$A$5</f>
        <v>HD 1 (&gt; 1 bar und ≤ 5 bar)</v>
      </c>
      <c r="M311" s="43"/>
      <c r="N311" s="46" t="str">
        <f>Listen!$A$6</f>
        <v>MD (&gt; 0,1 bar und ≤ 1 bar )</v>
      </c>
      <c r="O311" s="43"/>
      <c r="P311" s="44" t="str">
        <f>Listen!$A$7</f>
        <v>ND (≤ 0,1 bar)</v>
      </c>
      <c r="Q311" s="42"/>
      <c r="R311" s="39"/>
      <c r="S311" s="13"/>
    </row>
    <row r="312" spans="2:19" x14ac:dyDescent="0.3">
      <c r="B312" s="25"/>
      <c r="D312" s="137"/>
      <c r="F312" s="44"/>
      <c r="G312" s="41"/>
      <c r="H312" s="45"/>
      <c r="I312" s="41"/>
      <c r="J312" s="44"/>
      <c r="K312" s="41"/>
      <c r="L312" s="46"/>
      <c r="M312" s="41"/>
      <c r="N312" s="46"/>
      <c r="O312" s="41"/>
      <c r="P312" s="44"/>
      <c r="Q312" s="42"/>
      <c r="R312" s="39"/>
      <c r="S312" s="13"/>
    </row>
    <row r="313" spans="2:19" x14ac:dyDescent="0.3">
      <c r="B313" s="63" t="s">
        <v>1017</v>
      </c>
      <c r="D313" s="132" t="str">
        <f>'I H-Gas'!D313</f>
        <v>Stahl (PE + KKS)</v>
      </c>
      <c r="F313" s="94">
        <f>SUMIFS('II Leitungen und Leitungsab.'!$Z$8:$Z$1048576,'II Leitungen und Leitungsab.'!$R$8:$R$1048576,F$311,'II Leitungen und Leitungsab.'!$N$8:$N$1048576,$D$311,'II Leitungen und Leitungsab.'!$V$8:$V$1048576,$D313,'II Leitungen und Leitungsab.'!$J$8:$J$1048576,$B$3)</f>
        <v>0</v>
      </c>
      <c r="G313" s="85"/>
      <c r="H313" s="94">
        <f>SUMIFS('II Leitungen und Leitungsab.'!$Z$8:$Z$1048576,'II Leitungen und Leitungsab.'!$R$8:$R$1048576,H$311,'II Leitungen und Leitungsab.'!$N$8:$N$1048576,$D$311,'II Leitungen und Leitungsab.'!$V$8:$V$1048576,$D313,'II Leitungen und Leitungsab.'!$J$8:$J$1048576,$B$3)</f>
        <v>0</v>
      </c>
      <c r="I313" s="85"/>
      <c r="J313" s="94">
        <f>SUMIFS('II Leitungen und Leitungsab.'!$Z$8:$Z$1048576,'II Leitungen und Leitungsab.'!$R$8:$R$1048576,J$311,'II Leitungen und Leitungsab.'!$N$8:$N$1048576,$D$311,'II Leitungen und Leitungsab.'!$V$8:$V$1048576,$D313,'II Leitungen und Leitungsab.'!$J$8:$J$1048576,$B$3)</f>
        <v>0</v>
      </c>
      <c r="K313" s="85"/>
      <c r="L313" s="94">
        <f>SUMIFS('II Leitungen und Leitungsab.'!$Z$8:$Z$1048576,'II Leitungen und Leitungsab.'!$R$8:$R$1048576,L$311,'II Leitungen und Leitungsab.'!$N$8:$N$1048576,$D$311,'II Leitungen und Leitungsab.'!$V$8:$V$1048576,$D313,'II Leitungen und Leitungsab.'!$J$8:$J$1048576,$B$3)</f>
        <v>0</v>
      </c>
      <c r="M313" s="85"/>
      <c r="N313" s="94">
        <f>SUMIFS('II Leitungen und Leitungsab.'!$Z$8:$Z$1048576,'II Leitungen und Leitungsab.'!$R$8:$R$1048576,N$311,'II Leitungen und Leitungsab.'!$N$8:$N$1048576,$D$311,'II Leitungen und Leitungsab.'!$V$8:$V$1048576,$D313,'II Leitungen und Leitungsab.'!$J$8:$J$1048576,$B$3)</f>
        <v>0</v>
      </c>
      <c r="O313" s="85"/>
      <c r="P313" s="94">
        <f>SUMIFS('II Leitungen und Leitungsab.'!$Z$8:$Z$1048576,'II Leitungen und Leitungsab.'!$R$8:$R$1048576,P$311,'II Leitungen und Leitungsab.'!$N$8:$N$1048576,$D$311,'II Leitungen und Leitungsab.'!$V$8:$V$1048576,$D313,'II Leitungen und Leitungsab.'!$J$8:$J$1048576,$B$3)</f>
        <v>0</v>
      </c>
      <c r="Q313" s="82"/>
      <c r="R313" s="76" t="s">
        <v>79</v>
      </c>
      <c r="S313" s="13"/>
    </row>
    <row r="314" spans="2:19" x14ac:dyDescent="0.3">
      <c r="B314" s="63" t="s">
        <v>1018</v>
      </c>
      <c r="D314" s="135" t="str">
        <f>'I H-Gas'!D314</f>
        <v>davon Fremdnutzungsanteil</v>
      </c>
      <c r="F314" s="94">
        <f>SUMIFS('II Leitungen und Leitungsab.'!$AB$8:$AB$1048576,'II Leitungen und Leitungsab.'!$R$8:$R$1048576,F$311,'II Leitungen und Leitungsab.'!$N$8:$N$1048576,$D$311,'II Leitungen und Leitungsab.'!$V$8:$V$1048576,$D313,'II Leitungen und Leitungsab.'!$J$8:$J$1048576,$B$3)</f>
        <v>0</v>
      </c>
      <c r="G314" s="95"/>
      <c r="H314" s="94">
        <f>SUMIFS('II Leitungen und Leitungsab.'!$AB$8:$AB$1048576,'II Leitungen und Leitungsab.'!$R$8:$R$1048576,H$311,'II Leitungen und Leitungsab.'!$N$8:$N$1048576,$D$311,'II Leitungen und Leitungsab.'!$V$8:$V$1048576,$D313,'II Leitungen und Leitungsab.'!$J$8:$J$1048576,$B$3)</f>
        <v>0</v>
      </c>
      <c r="I314" s="95"/>
      <c r="J314" s="94">
        <f>SUMIFS('II Leitungen und Leitungsab.'!$AB$8:$AB$1048576,'II Leitungen und Leitungsab.'!$R$8:$R$1048576,J$311,'II Leitungen und Leitungsab.'!$N$8:$N$1048576,$D$311,'II Leitungen und Leitungsab.'!$V$8:$V$1048576,$D313,'II Leitungen und Leitungsab.'!$J$8:$J$1048576,$B$3)</f>
        <v>0</v>
      </c>
      <c r="K314" s="95"/>
      <c r="L314" s="94">
        <f>SUMIFS('II Leitungen und Leitungsab.'!$AB$8:$AB$1048576,'II Leitungen und Leitungsab.'!$R$8:$R$1048576,L$311,'II Leitungen und Leitungsab.'!$N$8:$N$1048576,$D$311,'II Leitungen und Leitungsab.'!$V$8:$V$1048576,$D313,'II Leitungen und Leitungsab.'!$J$8:$J$1048576,$B$3)</f>
        <v>0</v>
      </c>
      <c r="M314" s="85"/>
      <c r="N314" s="94">
        <f>SUMIFS('II Leitungen und Leitungsab.'!$AB$8:$AB$1048576,'II Leitungen und Leitungsab.'!$R$8:$R$1048576,N$311,'II Leitungen und Leitungsab.'!$N$8:$N$1048576,$D$311,'II Leitungen und Leitungsab.'!$V$8:$V$1048576,$D313,'II Leitungen und Leitungsab.'!$J$8:$J$1048576,$B$3)</f>
        <v>0</v>
      </c>
      <c r="O314" s="85"/>
      <c r="P314" s="94">
        <f>SUMIFS('II Leitungen und Leitungsab.'!$AB$8:$AB$1048576,'II Leitungen und Leitungsab.'!$R$8:$R$1048576,P$311,'II Leitungen und Leitungsab.'!$N$8:$N$1048576,$D$311,'II Leitungen und Leitungsab.'!$V$8:$V$1048576,$D313,'II Leitungen und Leitungsab.'!$J$8:$J$1048576,$B$3)</f>
        <v>0</v>
      </c>
      <c r="Q314" s="82"/>
      <c r="R314" s="76" t="s">
        <v>79</v>
      </c>
      <c r="S314" s="13"/>
    </row>
    <row r="315" spans="2:19" x14ac:dyDescent="0.3">
      <c r="B315" s="63" t="s">
        <v>1019</v>
      </c>
      <c r="D315" s="132" t="str">
        <f>'I H-Gas'!D315</f>
        <v>Stahl (PE)</v>
      </c>
      <c r="F315" s="94">
        <f>SUMIFS('II Leitungen und Leitungsab.'!$Z$8:$Z$1048576,'II Leitungen und Leitungsab.'!$R$8:$R$1048576,F$311,'II Leitungen und Leitungsab.'!$N$8:$N$1048576,$D$311,'II Leitungen und Leitungsab.'!$V$8:$V$1048576,$D315,'II Leitungen und Leitungsab.'!$J$8:$J$1048576,$B$3)</f>
        <v>0</v>
      </c>
      <c r="G315" s="95"/>
      <c r="H315" s="94">
        <f>SUMIFS('II Leitungen und Leitungsab.'!$Z$8:$Z$1048576,'II Leitungen und Leitungsab.'!$R$8:$R$1048576,H$311,'II Leitungen und Leitungsab.'!$N$8:$N$1048576,$D$311,'II Leitungen und Leitungsab.'!$V$8:$V$1048576,$D315,'II Leitungen und Leitungsab.'!$J$8:$J$1048576,$B$3)</f>
        <v>0</v>
      </c>
      <c r="I315" s="95"/>
      <c r="J315" s="94">
        <f>SUMIFS('II Leitungen und Leitungsab.'!$Z$8:$Z$1048576,'II Leitungen und Leitungsab.'!$R$8:$R$1048576,J$311,'II Leitungen und Leitungsab.'!$N$8:$N$1048576,$D$311,'II Leitungen und Leitungsab.'!$V$8:$V$1048576,$D315,'II Leitungen und Leitungsab.'!$J$8:$J$1048576,$B$3)</f>
        <v>0</v>
      </c>
      <c r="K315" s="95"/>
      <c r="L315" s="94">
        <f>SUMIFS('II Leitungen und Leitungsab.'!$Z$8:$Z$1048576,'II Leitungen und Leitungsab.'!$R$8:$R$1048576,L$311,'II Leitungen und Leitungsab.'!$N$8:$N$1048576,$D$311,'II Leitungen und Leitungsab.'!$V$8:$V$1048576,$D315,'II Leitungen und Leitungsab.'!$J$8:$J$1048576,$B$3)</f>
        <v>0</v>
      </c>
      <c r="M315" s="85"/>
      <c r="N315" s="94">
        <f>SUMIFS('II Leitungen und Leitungsab.'!$Z$8:$Z$1048576,'II Leitungen und Leitungsab.'!$R$8:$R$1048576,N$311,'II Leitungen und Leitungsab.'!$N$8:$N$1048576,$D$311,'II Leitungen und Leitungsab.'!$V$8:$V$1048576,$D315,'II Leitungen und Leitungsab.'!$J$8:$J$1048576,$B$3)</f>
        <v>0</v>
      </c>
      <c r="O315" s="85"/>
      <c r="P315" s="94">
        <f>SUMIFS('II Leitungen und Leitungsab.'!$Z$8:$Z$1048576,'II Leitungen und Leitungsab.'!$R$8:$R$1048576,P$311,'II Leitungen und Leitungsab.'!$N$8:$N$1048576,$D$311,'II Leitungen und Leitungsab.'!$V$8:$V$1048576,$D315,'II Leitungen und Leitungsab.'!$J$8:$J$1048576,$B$3)</f>
        <v>0</v>
      </c>
      <c r="Q315" s="82"/>
      <c r="R315" s="76" t="s">
        <v>79</v>
      </c>
      <c r="S315" s="13"/>
    </row>
    <row r="316" spans="2:19" x14ac:dyDescent="0.3">
      <c r="B316" s="63" t="s">
        <v>1020</v>
      </c>
      <c r="D316" s="135" t="str">
        <f>'I H-Gas'!D316</f>
        <v>davon Fremdnutzungsanteil</v>
      </c>
      <c r="F316" s="94">
        <f>SUMIFS('II Leitungen und Leitungsab.'!$AB$8:$AB$1048576,'II Leitungen und Leitungsab.'!$R$8:$R$1048576,F$311,'II Leitungen und Leitungsab.'!$N$8:$N$1048576,$D$311,'II Leitungen und Leitungsab.'!$V$8:$V$1048576,$D315,'II Leitungen und Leitungsab.'!$J$8:$J$1048576,$B$3)</f>
        <v>0</v>
      </c>
      <c r="G316" s="95"/>
      <c r="H316" s="94">
        <f>SUMIFS('II Leitungen und Leitungsab.'!$AB$8:$AB$1048576,'II Leitungen und Leitungsab.'!$R$8:$R$1048576,H$311,'II Leitungen und Leitungsab.'!$N$8:$N$1048576,$D$311,'II Leitungen und Leitungsab.'!$V$8:$V$1048576,$D315,'II Leitungen und Leitungsab.'!$J$8:$J$1048576,$B$3)</f>
        <v>0</v>
      </c>
      <c r="I316" s="95"/>
      <c r="J316" s="94">
        <f>SUMIFS('II Leitungen und Leitungsab.'!$AB$8:$AB$1048576,'II Leitungen und Leitungsab.'!$R$8:$R$1048576,J$311,'II Leitungen und Leitungsab.'!$N$8:$N$1048576,$D$311,'II Leitungen und Leitungsab.'!$V$8:$V$1048576,$D315,'II Leitungen und Leitungsab.'!$J$8:$J$1048576,$B$3)</f>
        <v>0</v>
      </c>
      <c r="K316" s="95"/>
      <c r="L316" s="94">
        <f>SUMIFS('II Leitungen und Leitungsab.'!$AB$8:$AB$1048576,'II Leitungen und Leitungsab.'!$R$8:$R$1048576,L$311,'II Leitungen und Leitungsab.'!$N$8:$N$1048576,$D$311,'II Leitungen und Leitungsab.'!$V$8:$V$1048576,$D315,'II Leitungen und Leitungsab.'!$J$8:$J$1048576,$B$3)</f>
        <v>0</v>
      </c>
      <c r="M316" s="85"/>
      <c r="N316" s="94">
        <f>SUMIFS('II Leitungen und Leitungsab.'!$AB$8:$AB$1048576,'II Leitungen und Leitungsab.'!$R$8:$R$1048576,N$311,'II Leitungen und Leitungsab.'!$N$8:$N$1048576,$D$311,'II Leitungen und Leitungsab.'!$V$8:$V$1048576,$D315,'II Leitungen und Leitungsab.'!$J$8:$J$1048576,$B$3)</f>
        <v>0</v>
      </c>
      <c r="O316" s="85"/>
      <c r="P316" s="94">
        <f>SUMIFS('II Leitungen und Leitungsab.'!$AB$8:$AB$1048576,'II Leitungen und Leitungsab.'!$R$8:$R$1048576,P$311,'II Leitungen und Leitungsab.'!$N$8:$N$1048576,$D$311,'II Leitungen und Leitungsab.'!$V$8:$V$1048576,$D315,'II Leitungen und Leitungsab.'!$J$8:$J$1048576,$B$3)</f>
        <v>0</v>
      </c>
      <c r="Q316" s="82"/>
      <c r="R316" s="76" t="s">
        <v>79</v>
      </c>
      <c r="S316" s="13"/>
    </row>
    <row r="317" spans="2:19" x14ac:dyDescent="0.3">
      <c r="B317" s="63" t="s">
        <v>1021</v>
      </c>
      <c r="D317" s="132" t="str">
        <f>'I H-Gas'!D317</f>
        <v>Stahl (bitumiert)</v>
      </c>
      <c r="F317" s="94">
        <f>SUMIFS('II Leitungen und Leitungsab.'!$Z$8:$Z$1048576,'II Leitungen und Leitungsab.'!$R$8:$R$1048576,F$311,'II Leitungen und Leitungsab.'!$N$8:$N$1048576,$D$311,'II Leitungen und Leitungsab.'!$V$8:$V$1048576,$D317,'II Leitungen und Leitungsab.'!$J$8:$J$1048576,$B$3)</f>
        <v>0</v>
      </c>
      <c r="G317" s="95"/>
      <c r="H317" s="94">
        <f>SUMIFS('II Leitungen und Leitungsab.'!$Z$8:$Z$1048576,'II Leitungen und Leitungsab.'!$R$8:$R$1048576,H$311,'II Leitungen und Leitungsab.'!$N$8:$N$1048576,$D$311,'II Leitungen und Leitungsab.'!$V$8:$V$1048576,$D317,'II Leitungen und Leitungsab.'!$J$8:$J$1048576,$B$3)</f>
        <v>0</v>
      </c>
      <c r="I317" s="95"/>
      <c r="J317" s="94">
        <f>SUMIFS('II Leitungen und Leitungsab.'!$Z$8:$Z$1048576,'II Leitungen und Leitungsab.'!$R$8:$R$1048576,J$311,'II Leitungen und Leitungsab.'!$N$8:$N$1048576,$D$311,'II Leitungen und Leitungsab.'!$V$8:$V$1048576,$D317,'II Leitungen und Leitungsab.'!$J$8:$J$1048576,$B$3)</f>
        <v>0</v>
      </c>
      <c r="K317" s="95"/>
      <c r="L317" s="94">
        <f>SUMIFS('II Leitungen und Leitungsab.'!$Z$8:$Z$1048576,'II Leitungen und Leitungsab.'!$R$8:$R$1048576,L$311,'II Leitungen und Leitungsab.'!$N$8:$N$1048576,$D$311,'II Leitungen und Leitungsab.'!$V$8:$V$1048576,$D317,'II Leitungen und Leitungsab.'!$J$8:$J$1048576,$B$3)</f>
        <v>0</v>
      </c>
      <c r="M317" s="85"/>
      <c r="N317" s="94">
        <f>SUMIFS('II Leitungen und Leitungsab.'!$Z$8:$Z$1048576,'II Leitungen und Leitungsab.'!$R$8:$R$1048576,N$311,'II Leitungen und Leitungsab.'!$N$8:$N$1048576,$D$311,'II Leitungen und Leitungsab.'!$V$8:$V$1048576,$D317,'II Leitungen und Leitungsab.'!$J$8:$J$1048576,$B$3)</f>
        <v>0</v>
      </c>
      <c r="O317" s="85"/>
      <c r="P317" s="94">
        <f>SUMIFS('II Leitungen und Leitungsab.'!$Z$8:$Z$1048576,'II Leitungen und Leitungsab.'!$R$8:$R$1048576,P$311,'II Leitungen und Leitungsab.'!$N$8:$N$1048576,$D$311,'II Leitungen und Leitungsab.'!$V$8:$V$1048576,$D317,'II Leitungen und Leitungsab.'!$J$8:$J$1048576,$B$3)</f>
        <v>0</v>
      </c>
      <c r="Q317" s="82"/>
      <c r="R317" s="76" t="s">
        <v>79</v>
      </c>
      <c r="S317" s="13"/>
    </row>
    <row r="318" spans="2:19" x14ac:dyDescent="0.3">
      <c r="B318" s="63" t="s">
        <v>1022</v>
      </c>
      <c r="D318" s="135" t="str">
        <f>'I H-Gas'!D318</f>
        <v>davon Fremdnutzungsanteil</v>
      </c>
      <c r="F318" s="94">
        <f>SUMIFS('II Leitungen und Leitungsab.'!$AB$8:$AB$1048576,'II Leitungen und Leitungsab.'!$R$8:$R$1048576,F$311,'II Leitungen und Leitungsab.'!$N$8:$N$1048576,$D$311,'II Leitungen und Leitungsab.'!$V$8:$V$1048576,$D317,'II Leitungen und Leitungsab.'!$J$8:$J$1048576,$B$3)</f>
        <v>0</v>
      </c>
      <c r="G318" s="95"/>
      <c r="H318" s="94">
        <f>SUMIFS('II Leitungen und Leitungsab.'!$AB$8:$AB$1048576,'II Leitungen und Leitungsab.'!$R$8:$R$1048576,H$311,'II Leitungen und Leitungsab.'!$N$8:$N$1048576,$D$311,'II Leitungen und Leitungsab.'!$V$8:$V$1048576,$D317,'II Leitungen und Leitungsab.'!$J$8:$J$1048576,$B$3)</f>
        <v>0</v>
      </c>
      <c r="I318" s="95"/>
      <c r="J318" s="94">
        <f>SUMIFS('II Leitungen und Leitungsab.'!$AB$8:$AB$1048576,'II Leitungen und Leitungsab.'!$R$8:$R$1048576,J$311,'II Leitungen und Leitungsab.'!$N$8:$N$1048576,$D$311,'II Leitungen und Leitungsab.'!$V$8:$V$1048576,$D317,'II Leitungen und Leitungsab.'!$J$8:$J$1048576,$B$3)</f>
        <v>0</v>
      </c>
      <c r="K318" s="95"/>
      <c r="L318" s="94">
        <f>SUMIFS('II Leitungen und Leitungsab.'!$AB$8:$AB$1048576,'II Leitungen und Leitungsab.'!$R$8:$R$1048576,L$311,'II Leitungen und Leitungsab.'!$N$8:$N$1048576,$D$311,'II Leitungen und Leitungsab.'!$V$8:$V$1048576,$D317,'II Leitungen und Leitungsab.'!$J$8:$J$1048576,$B$3)</f>
        <v>0</v>
      </c>
      <c r="M318" s="85"/>
      <c r="N318" s="94">
        <f>SUMIFS('II Leitungen und Leitungsab.'!$AB$8:$AB$1048576,'II Leitungen und Leitungsab.'!$R$8:$R$1048576,N$311,'II Leitungen und Leitungsab.'!$N$8:$N$1048576,$D$311,'II Leitungen und Leitungsab.'!$V$8:$V$1048576,$D317,'II Leitungen und Leitungsab.'!$J$8:$J$1048576,$B$3)</f>
        <v>0</v>
      </c>
      <c r="O318" s="85"/>
      <c r="P318" s="94">
        <f>SUMIFS('II Leitungen und Leitungsab.'!$AB$8:$AB$1048576,'II Leitungen und Leitungsab.'!$R$8:$R$1048576,P$311,'II Leitungen und Leitungsab.'!$N$8:$N$1048576,$D$311,'II Leitungen und Leitungsab.'!$V$8:$V$1048576,$D317,'II Leitungen und Leitungsab.'!$J$8:$J$1048576,$B$3)</f>
        <v>0</v>
      </c>
      <c r="Q318" s="82"/>
      <c r="R318" s="76" t="s">
        <v>79</v>
      </c>
      <c r="S318" s="13"/>
    </row>
    <row r="319" spans="2:19" x14ac:dyDescent="0.3">
      <c r="B319" s="63" t="s">
        <v>1023</v>
      </c>
      <c r="D319" s="132" t="str">
        <f>'I H-Gas'!D319</f>
        <v>Guss (GGG + GG)</v>
      </c>
      <c r="F319" s="94">
        <f>SUMIFS('II Leitungen und Leitungsab.'!$Z$8:$Z$1048576,'II Leitungen und Leitungsab.'!$R$8:$R$1048576,F$311,'II Leitungen und Leitungsab.'!$N$8:$N$1048576,$D$311,'II Leitungen und Leitungsab.'!$V$8:$V$1048576,$D319,'II Leitungen und Leitungsab.'!$J$8:$J$1048576,$B$3)</f>
        <v>0</v>
      </c>
      <c r="G319" s="95"/>
      <c r="H319" s="94">
        <f>SUMIFS('II Leitungen und Leitungsab.'!$Z$8:$Z$1048576,'II Leitungen und Leitungsab.'!$R$8:$R$1048576,H$311,'II Leitungen und Leitungsab.'!$N$8:$N$1048576,$D$311,'II Leitungen und Leitungsab.'!$V$8:$V$1048576,$D319,'II Leitungen und Leitungsab.'!$J$8:$J$1048576,$B$3)</f>
        <v>0</v>
      </c>
      <c r="I319" s="95"/>
      <c r="J319" s="94">
        <f>SUMIFS('II Leitungen und Leitungsab.'!$Z$8:$Z$1048576,'II Leitungen und Leitungsab.'!$R$8:$R$1048576,J$311,'II Leitungen und Leitungsab.'!$N$8:$N$1048576,$D$311,'II Leitungen und Leitungsab.'!$V$8:$V$1048576,$D319,'II Leitungen und Leitungsab.'!$J$8:$J$1048576,$B$3)</f>
        <v>0</v>
      </c>
      <c r="K319" s="95"/>
      <c r="L319" s="94">
        <f>SUMIFS('II Leitungen und Leitungsab.'!$Z$8:$Z$1048576,'II Leitungen und Leitungsab.'!$R$8:$R$1048576,L$311,'II Leitungen und Leitungsab.'!$N$8:$N$1048576,$D$311,'II Leitungen und Leitungsab.'!$V$8:$V$1048576,$D319,'II Leitungen und Leitungsab.'!$J$8:$J$1048576,$B$3)</f>
        <v>0</v>
      </c>
      <c r="M319" s="85"/>
      <c r="N319" s="94">
        <f>SUMIFS('II Leitungen und Leitungsab.'!$Z$8:$Z$1048576,'II Leitungen und Leitungsab.'!$R$8:$R$1048576,N$311,'II Leitungen und Leitungsab.'!$N$8:$N$1048576,$D$311,'II Leitungen und Leitungsab.'!$V$8:$V$1048576,$D319,'II Leitungen und Leitungsab.'!$J$8:$J$1048576,$B$3)</f>
        <v>0</v>
      </c>
      <c r="O319" s="85"/>
      <c r="P319" s="94">
        <f>SUMIFS('II Leitungen und Leitungsab.'!$Z$8:$Z$1048576,'II Leitungen und Leitungsab.'!$R$8:$R$1048576,P$311,'II Leitungen und Leitungsab.'!$N$8:$N$1048576,$D$311,'II Leitungen und Leitungsab.'!$V$8:$V$1048576,$D319,'II Leitungen und Leitungsab.'!$J$8:$J$1048576,$B$3)</f>
        <v>0</v>
      </c>
      <c r="Q319" s="82"/>
      <c r="R319" s="76" t="s">
        <v>79</v>
      </c>
      <c r="S319" s="13"/>
    </row>
    <row r="320" spans="2:19" x14ac:dyDescent="0.3">
      <c r="B320" s="63" t="s">
        <v>1024</v>
      </c>
      <c r="D320" s="135" t="str">
        <f>'I H-Gas'!D320</f>
        <v>davon Fremdnutzungsanteil</v>
      </c>
      <c r="F320" s="94">
        <f>SUMIFS('II Leitungen und Leitungsab.'!$AB$8:$AB$1048576,'II Leitungen und Leitungsab.'!$R$8:$R$1048576,F$311,'II Leitungen und Leitungsab.'!$N$8:$N$1048576,$D$311,'II Leitungen und Leitungsab.'!$V$8:$V$1048576,$D319,'II Leitungen und Leitungsab.'!$J$8:$J$1048576,$B$3)</f>
        <v>0</v>
      </c>
      <c r="G320" s="95"/>
      <c r="H320" s="94">
        <f>SUMIFS('II Leitungen und Leitungsab.'!$AB$8:$AB$1048576,'II Leitungen und Leitungsab.'!$R$8:$R$1048576,H$311,'II Leitungen und Leitungsab.'!$N$8:$N$1048576,$D$311,'II Leitungen und Leitungsab.'!$V$8:$V$1048576,$D319,'II Leitungen und Leitungsab.'!$J$8:$J$1048576,$B$3)</f>
        <v>0</v>
      </c>
      <c r="I320" s="95"/>
      <c r="J320" s="94">
        <f>SUMIFS('II Leitungen und Leitungsab.'!$AB$8:$AB$1048576,'II Leitungen und Leitungsab.'!$R$8:$R$1048576,J$311,'II Leitungen und Leitungsab.'!$N$8:$N$1048576,$D$311,'II Leitungen und Leitungsab.'!$V$8:$V$1048576,$D319,'II Leitungen und Leitungsab.'!$J$8:$J$1048576,$B$3)</f>
        <v>0</v>
      </c>
      <c r="K320" s="95"/>
      <c r="L320" s="94">
        <f>SUMIFS('II Leitungen und Leitungsab.'!$AB$8:$AB$1048576,'II Leitungen und Leitungsab.'!$R$8:$R$1048576,L$311,'II Leitungen und Leitungsab.'!$N$8:$N$1048576,$D$311,'II Leitungen und Leitungsab.'!$V$8:$V$1048576,$D319,'II Leitungen und Leitungsab.'!$J$8:$J$1048576,$B$3)</f>
        <v>0</v>
      </c>
      <c r="M320" s="85"/>
      <c r="N320" s="94">
        <f>SUMIFS('II Leitungen und Leitungsab.'!$AB$8:$AB$1048576,'II Leitungen und Leitungsab.'!$R$8:$R$1048576,N$311,'II Leitungen und Leitungsab.'!$N$8:$N$1048576,$D$311,'II Leitungen und Leitungsab.'!$V$8:$V$1048576,$D319,'II Leitungen und Leitungsab.'!$J$8:$J$1048576,$B$3)</f>
        <v>0</v>
      </c>
      <c r="O320" s="85"/>
      <c r="P320" s="94">
        <f>SUMIFS('II Leitungen und Leitungsab.'!$AB$8:$AB$1048576,'II Leitungen und Leitungsab.'!$R$8:$R$1048576,P$311,'II Leitungen und Leitungsab.'!$N$8:$N$1048576,$D$311,'II Leitungen und Leitungsab.'!$V$8:$V$1048576,$D319,'II Leitungen und Leitungsab.'!$J$8:$J$1048576,$B$3)</f>
        <v>0</v>
      </c>
      <c r="Q320" s="82"/>
      <c r="R320" s="76" t="s">
        <v>79</v>
      </c>
      <c r="S320" s="13"/>
    </row>
    <row r="321" spans="2:19" x14ac:dyDescent="0.3">
      <c r="D321" s="132"/>
      <c r="F321" s="41"/>
      <c r="G321" s="41"/>
      <c r="H321" s="42"/>
      <c r="I321" s="41"/>
      <c r="J321" s="41"/>
      <c r="K321" s="41"/>
      <c r="L321" s="43"/>
      <c r="M321" s="41"/>
      <c r="N321" s="43"/>
      <c r="O321" s="41"/>
      <c r="P321" s="41"/>
      <c r="Q321" s="42"/>
      <c r="S321" s="13"/>
    </row>
    <row r="322" spans="2:19" x14ac:dyDescent="0.3">
      <c r="B322" s="62" t="s">
        <v>1025</v>
      </c>
      <c r="D322" s="137" t="str">
        <f>'I H-Gas'!D322</f>
        <v>Leitungsdurchmesserklasse C (DN: 500 mm ≤ x &lt; 700 mm)</v>
      </c>
      <c r="F322" s="44" t="str">
        <f>Listen!$A$2</f>
        <v>HD 4 (&gt; 70 bar)</v>
      </c>
      <c r="G322" s="43"/>
      <c r="H322" s="45" t="str">
        <f>Listen!$A$3</f>
        <v>HD 3 (&gt; 16 bar und ≤ 70 bar)</v>
      </c>
      <c r="I322" s="43"/>
      <c r="J322" s="44" t="str">
        <f>Listen!$A$4</f>
        <v>HD 2 (&gt; 5 bar und ≤ 16 bar)</v>
      </c>
      <c r="K322" s="43"/>
      <c r="L322" s="46" t="str">
        <f>Listen!$A$5</f>
        <v>HD 1 (&gt; 1 bar und ≤ 5 bar)</v>
      </c>
      <c r="M322" s="43"/>
      <c r="N322" s="46" t="str">
        <f>Listen!$A$6</f>
        <v>MD (&gt; 0,1 bar und ≤ 1 bar )</v>
      </c>
      <c r="O322" s="43"/>
      <c r="P322" s="44" t="str">
        <f>Listen!$A$7</f>
        <v>ND (≤ 0,1 bar)</v>
      </c>
      <c r="Q322" s="42"/>
      <c r="R322" s="39"/>
      <c r="S322" s="13"/>
    </row>
    <row r="323" spans="2:19" x14ac:dyDescent="0.3">
      <c r="B323" s="25"/>
      <c r="D323" s="137"/>
      <c r="F323" s="44"/>
      <c r="G323" s="41"/>
      <c r="H323" s="45"/>
      <c r="I323" s="41"/>
      <c r="J323" s="44"/>
      <c r="K323" s="41"/>
      <c r="L323" s="46"/>
      <c r="M323" s="41"/>
      <c r="N323" s="46"/>
      <c r="O323" s="41"/>
      <c r="P323" s="44"/>
      <c r="Q323" s="42"/>
      <c r="R323" s="39"/>
      <c r="S323" s="13"/>
    </row>
    <row r="324" spans="2:19" x14ac:dyDescent="0.3">
      <c r="B324" s="63" t="s">
        <v>1026</v>
      </c>
      <c r="D324" s="132" t="str">
        <f>'I H-Gas'!D324</f>
        <v>Stahl (PE + KKS)</v>
      </c>
      <c r="F324" s="94">
        <f>SUMIFS('II Leitungen und Leitungsab.'!$Z$8:$Z$1048576,'II Leitungen und Leitungsab.'!$R$8:$R$1048576,F$322,'II Leitungen und Leitungsab.'!$N$8:$N$1048576,$D$322,'II Leitungen und Leitungsab.'!$V$8:$V$1048576,$D324,'II Leitungen und Leitungsab.'!$J$8:$J$1048576,$B$3)</f>
        <v>0</v>
      </c>
      <c r="G324" s="85"/>
      <c r="H324" s="94">
        <f>SUMIFS('II Leitungen und Leitungsab.'!$Z$8:$Z$1048576,'II Leitungen und Leitungsab.'!$R$8:$R$1048576,H$322,'II Leitungen und Leitungsab.'!$N$8:$N$1048576,$D$322,'II Leitungen und Leitungsab.'!$V$8:$V$1048576,$D324,'II Leitungen und Leitungsab.'!$J$8:$J$1048576,$B$3)</f>
        <v>0</v>
      </c>
      <c r="I324" s="85"/>
      <c r="J324" s="94">
        <f>SUMIFS('II Leitungen und Leitungsab.'!$Z$8:$Z$1048576,'II Leitungen und Leitungsab.'!$R$8:$R$1048576,J$322,'II Leitungen und Leitungsab.'!$N$8:$N$1048576,$D$322,'II Leitungen und Leitungsab.'!$V$8:$V$1048576,$D324,'II Leitungen und Leitungsab.'!$J$8:$J$1048576,$B$3)</f>
        <v>0</v>
      </c>
      <c r="K324" s="85"/>
      <c r="L324" s="94">
        <f>SUMIFS('II Leitungen und Leitungsab.'!$Z$8:$Z$1048576,'II Leitungen und Leitungsab.'!$R$8:$R$1048576,L$322,'II Leitungen und Leitungsab.'!$N$8:$N$1048576,$D$322,'II Leitungen und Leitungsab.'!$V$8:$V$1048576,$D324,'II Leitungen und Leitungsab.'!$J$8:$J$1048576,$B$3)</f>
        <v>0</v>
      </c>
      <c r="M324" s="85"/>
      <c r="N324" s="94">
        <f>SUMIFS('II Leitungen und Leitungsab.'!$Z$8:$Z$1048576,'II Leitungen und Leitungsab.'!$R$8:$R$1048576,N$322,'II Leitungen und Leitungsab.'!$N$8:$N$1048576,$D$322,'II Leitungen und Leitungsab.'!$V$8:$V$1048576,$D324,'II Leitungen und Leitungsab.'!$J$8:$J$1048576,$B$3)</f>
        <v>0</v>
      </c>
      <c r="O324" s="85"/>
      <c r="P324" s="94">
        <f>SUMIFS('II Leitungen und Leitungsab.'!$Z$8:$Z$1048576,'II Leitungen und Leitungsab.'!$R$8:$R$1048576,P$322,'II Leitungen und Leitungsab.'!$N$8:$N$1048576,$D$322,'II Leitungen und Leitungsab.'!$V$8:$V$1048576,$D324,'II Leitungen und Leitungsab.'!$J$8:$J$1048576,$B$3)</f>
        <v>0</v>
      </c>
      <c r="Q324" s="82"/>
      <c r="R324" s="76" t="s">
        <v>79</v>
      </c>
      <c r="S324" s="13"/>
    </row>
    <row r="325" spans="2:19" x14ac:dyDescent="0.3">
      <c r="B325" s="63" t="s">
        <v>1027</v>
      </c>
      <c r="D325" s="135" t="str">
        <f>'I H-Gas'!D325</f>
        <v>davon Fremdnutzungsanteil</v>
      </c>
      <c r="F325" s="94">
        <f>SUMIFS('II Leitungen und Leitungsab.'!$AB$8:$AB$1048576,'II Leitungen und Leitungsab.'!$R$8:$R$1048576,F$322,'II Leitungen und Leitungsab.'!$N$8:$N$1048576,$D$322,'II Leitungen und Leitungsab.'!$V$8:$V$1048576,$D324,'II Leitungen und Leitungsab.'!$J$8:$J$1048576,$B$3)</f>
        <v>0</v>
      </c>
      <c r="G325" s="95"/>
      <c r="H325" s="94">
        <f>SUMIFS('II Leitungen und Leitungsab.'!$AB$8:$AB$1048576,'II Leitungen und Leitungsab.'!$R$8:$R$1048576,H$322,'II Leitungen und Leitungsab.'!$N$8:$N$1048576,$D$322,'II Leitungen und Leitungsab.'!$V$8:$V$1048576,$D324,'II Leitungen und Leitungsab.'!$J$8:$J$1048576,$B$3)</f>
        <v>0</v>
      </c>
      <c r="I325" s="95"/>
      <c r="J325" s="94">
        <f>SUMIFS('II Leitungen und Leitungsab.'!$AB$8:$AB$1048576,'II Leitungen und Leitungsab.'!$R$8:$R$1048576,J$322,'II Leitungen und Leitungsab.'!$N$8:$N$1048576,$D$322,'II Leitungen und Leitungsab.'!$V$8:$V$1048576,$D324,'II Leitungen und Leitungsab.'!$J$8:$J$1048576,$B$3)</f>
        <v>0</v>
      </c>
      <c r="K325" s="95"/>
      <c r="L325" s="94">
        <f>SUMIFS('II Leitungen und Leitungsab.'!$AB$8:$AB$1048576,'II Leitungen und Leitungsab.'!$R$8:$R$1048576,L$322,'II Leitungen und Leitungsab.'!$N$8:$N$1048576,$D$322,'II Leitungen und Leitungsab.'!$V$8:$V$1048576,$D324,'II Leitungen und Leitungsab.'!$J$8:$J$1048576,$B$3)</f>
        <v>0</v>
      </c>
      <c r="M325" s="85"/>
      <c r="N325" s="94">
        <f>SUMIFS('II Leitungen und Leitungsab.'!$AB$8:$AB$1048576,'II Leitungen und Leitungsab.'!$R$8:$R$1048576,N$322,'II Leitungen und Leitungsab.'!$N$8:$N$1048576,$D$322,'II Leitungen und Leitungsab.'!$V$8:$V$1048576,$D324,'II Leitungen und Leitungsab.'!$J$8:$J$1048576,$B$3)</f>
        <v>0</v>
      </c>
      <c r="O325" s="85"/>
      <c r="P325" s="94">
        <f>SUMIFS('II Leitungen und Leitungsab.'!$AB$8:$AB$1048576,'II Leitungen und Leitungsab.'!$R$8:$R$1048576,P$322,'II Leitungen und Leitungsab.'!$N$8:$N$1048576,$D$322,'II Leitungen und Leitungsab.'!$V$8:$V$1048576,$D324,'II Leitungen und Leitungsab.'!$J$8:$J$1048576,$B$3)</f>
        <v>0</v>
      </c>
      <c r="Q325" s="82"/>
      <c r="R325" s="76" t="s">
        <v>79</v>
      </c>
      <c r="S325" s="13"/>
    </row>
    <row r="326" spans="2:19" x14ac:dyDescent="0.3">
      <c r="B326" s="63" t="s">
        <v>1028</v>
      </c>
      <c r="D326" s="132" t="str">
        <f>'I H-Gas'!D326</f>
        <v>Stahl (PE)</v>
      </c>
      <c r="F326" s="94">
        <f>SUMIFS('II Leitungen und Leitungsab.'!$Z$8:$Z$1048576,'II Leitungen und Leitungsab.'!$R$8:$R$1048576,F$322,'II Leitungen und Leitungsab.'!$N$8:$N$1048576,$D$322,'II Leitungen und Leitungsab.'!$V$8:$V$1048576,$D326,'II Leitungen und Leitungsab.'!$J$8:$J$1048576,$B$3)</f>
        <v>0</v>
      </c>
      <c r="G326" s="95"/>
      <c r="H326" s="94">
        <f>SUMIFS('II Leitungen und Leitungsab.'!$Z$8:$Z$1048576,'II Leitungen und Leitungsab.'!$R$8:$R$1048576,H$322,'II Leitungen und Leitungsab.'!$N$8:$N$1048576,$D$322,'II Leitungen und Leitungsab.'!$V$8:$V$1048576,$D326,'II Leitungen und Leitungsab.'!$J$8:$J$1048576,$B$3)</f>
        <v>0</v>
      </c>
      <c r="I326" s="95"/>
      <c r="J326" s="94">
        <f>SUMIFS('II Leitungen und Leitungsab.'!$Z$8:$Z$1048576,'II Leitungen und Leitungsab.'!$R$8:$R$1048576,J$322,'II Leitungen und Leitungsab.'!$N$8:$N$1048576,$D$322,'II Leitungen und Leitungsab.'!$V$8:$V$1048576,$D326,'II Leitungen und Leitungsab.'!$J$8:$J$1048576,$B$3)</f>
        <v>0</v>
      </c>
      <c r="K326" s="95"/>
      <c r="L326" s="94">
        <f>SUMIFS('II Leitungen und Leitungsab.'!$Z$8:$Z$1048576,'II Leitungen und Leitungsab.'!$R$8:$R$1048576,L$322,'II Leitungen und Leitungsab.'!$N$8:$N$1048576,$D$322,'II Leitungen und Leitungsab.'!$V$8:$V$1048576,$D326,'II Leitungen und Leitungsab.'!$J$8:$J$1048576,$B$3)</f>
        <v>0</v>
      </c>
      <c r="M326" s="85"/>
      <c r="N326" s="94">
        <f>SUMIFS('II Leitungen und Leitungsab.'!$Z$8:$Z$1048576,'II Leitungen und Leitungsab.'!$R$8:$R$1048576,N$322,'II Leitungen und Leitungsab.'!$N$8:$N$1048576,$D$322,'II Leitungen und Leitungsab.'!$V$8:$V$1048576,$D326,'II Leitungen und Leitungsab.'!$J$8:$J$1048576,$B$3)</f>
        <v>0</v>
      </c>
      <c r="O326" s="85"/>
      <c r="P326" s="94">
        <f>SUMIFS('II Leitungen und Leitungsab.'!$Z$8:$Z$1048576,'II Leitungen und Leitungsab.'!$R$8:$R$1048576,P$322,'II Leitungen und Leitungsab.'!$N$8:$N$1048576,$D$322,'II Leitungen und Leitungsab.'!$V$8:$V$1048576,$D326,'II Leitungen und Leitungsab.'!$J$8:$J$1048576,$B$3)</f>
        <v>0</v>
      </c>
      <c r="Q326" s="82"/>
      <c r="R326" s="76" t="s">
        <v>79</v>
      </c>
      <c r="S326" s="13"/>
    </row>
    <row r="327" spans="2:19" x14ac:dyDescent="0.3">
      <c r="B327" s="63" t="s">
        <v>1029</v>
      </c>
      <c r="D327" s="135" t="str">
        <f>'I H-Gas'!D327</f>
        <v>davon Fremdnutzungsanteil</v>
      </c>
      <c r="F327" s="94">
        <f>SUMIFS('II Leitungen und Leitungsab.'!$AB$8:$AB$1048576,'II Leitungen und Leitungsab.'!$R$8:$R$1048576,F$322,'II Leitungen und Leitungsab.'!$N$8:$N$1048576,$D$322,'II Leitungen und Leitungsab.'!$V$8:$V$1048576,$D326,'II Leitungen und Leitungsab.'!$J$8:$J$1048576,$B$3)</f>
        <v>0</v>
      </c>
      <c r="G327" s="95"/>
      <c r="H327" s="94">
        <f>SUMIFS('II Leitungen und Leitungsab.'!$AB$8:$AB$1048576,'II Leitungen und Leitungsab.'!$R$8:$R$1048576,H$322,'II Leitungen und Leitungsab.'!$N$8:$N$1048576,$D$322,'II Leitungen und Leitungsab.'!$V$8:$V$1048576,$D326,'II Leitungen und Leitungsab.'!$J$8:$J$1048576,$B$3)</f>
        <v>0</v>
      </c>
      <c r="I327" s="95"/>
      <c r="J327" s="94">
        <f>SUMIFS('II Leitungen und Leitungsab.'!$AB$8:$AB$1048576,'II Leitungen und Leitungsab.'!$R$8:$R$1048576,J$322,'II Leitungen und Leitungsab.'!$N$8:$N$1048576,$D$322,'II Leitungen und Leitungsab.'!$V$8:$V$1048576,$D326,'II Leitungen und Leitungsab.'!$J$8:$J$1048576,$B$3)</f>
        <v>0</v>
      </c>
      <c r="K327" s="95"/>
      <c r="L327" s="94">
        <f>SUMIFS('II Leitungen und Leitungsab.'!$AB$8:$AB$1048576,'II Leitungen und Leitungsab.'!$R$8:$R$1048576,L$322,'II Leitungen und Leitungsab.'!$N$8:$N$1048576,$D$322,'II Leitungen und Leitungsab.'!$V$8:$V$1048576,$D326,'II Leitungen und Leitungsab.'!$J$8:$J$1048576,$B$3)</f>
        <v>0</v>
      </c>
      <c r="M327" s="85"/>
      <c r="N327" s="94">
        <f>SUMIFS('II Leitungen und Leitungsab.'!$AB$8:$AB$1048576,'II Leitungen und Leitungsab.'!$R$8:$R$1048576,N$322,'II Leitungen und Leitungsab.'!$N$8:$N$1048576,$D$322,'II Leitungen und Leitungsab.'!$V$8:$V$1048576,$D326,'II Leitungen und Leitungsab.'!$J$8:$J$1048576,$B$3)</f>
        <v>0</v>
      </c>
      <c r="O327" s="85"/>
      <c r="P327" s="94">
        <f>SUMIFS('II Leitungen und Leitungsab.'!$AB$8:$AB$1048576,'II Leitungen und Leitungsab.'!$R$8:$R$1048576,P$322,'II Leitungen und Leitungsab.'!$N$8:$N$1048576,$D$322,'II Leitungen und Leitungsab.'!$V$8:$V$1048576,$D326,'II Leitungen und Leitungsab.'!$J$8:$J$1048576,$B$3)</f>
        <v>0</v>
      </c>
      <c r="Q327" s="82"/>
      <c r="R327" s="76" t="s">
        <v>79</v>
      </c>
      <c r="S327" s="13"/>
    </row>
    <row r="328" spans="2:19" x14ac:dyDescent="0.3">
      <c r="B328" s="63" t="s">
        <v>1030</v>
      </c>
      <c r="D328" s="132" t="str">
        <f>'I H-Gas'!D328</f>
        <v>Stahl (bitumiert)</v>
      </c>
      <c r="F328" s="94">
        <f>SUMIFS('II Leitungen und Leitungsab.'!$Z$8:$Z$1048576,'II Leitungen und Leitungsab.'!$R$8:$R$1048576,F$322,'II Leitungen und Leitungsab.'!$N$8:$N$1048576,$D$322,'II Leitungen und Leitungsab.'!$V$8:$V$1048576,$D328,'II Leitungen und Leitungsab.'!$J$8:$J$1048576,$B$3)</f>
        <v>0</v>
      </c>
      <c r="G328" s="95"/>
      <c r="H328" s="94">
        <f>SUMIFS('II Leitungen und Leitungsab.'!$Z$8:$Z$1048576,'II Leitungen und Leitungsab.'!$R$8:$R$1048576,H$322,'II Leitungen und Leitungsab.'!$N$8:$N$1048576,$D$322,'II Leitungen und Leitungsab.'!$V$8:$V$1048576,$D328,'II Leitungen und Leitungsab.'!$J$8:$J$1048576,$B$3)</f>
        <v>0</v>
      </c>
      <c r="I328" s="95"/>
      <c r="J328" s="94">
        <f>SUMIFS('II Leitungen und Leitungsab.'!$Z$8:$Z$1048576,'II Leitungen und Leitungsab.'!$R$8:$R$1048576,J$322,'II Leitungen und Leitungsab.'!$N$8:$N$1048576,$D$322,'II Leitungen und Leitungsab.'!$V$8:$V$1048576,$D328,'II Leitungen und Leitungsab.'!$J$8:$J$1048576,$B$3)</f>
        <v>0</v>
      </c>
      <c r="K328" s="95"/>
      <c r="L328" s="94">
        <f>SUMIFS('II Leitungen und Leitungsab.'!$Z$8:$Z$1048576,'II Leitungen und Leitungsab.'!$R$8:$R$1048576,L$322,'II Leitungen und Leitungsab.'!$N$8:$N$1048576,$D$322,'II Leitungen und Leitungsab.'!$V$8:$V$1048576,$D328,'II Leitungen und Leitungsab.'!$J$8:$J$1048576,$B$3)</f>
        <v>0</v>
      </c>
      <c r="M328" s="85"/>
      <c r="N328" s="94">
        <f>SUMIFS('II Leitungen und Leitungsab.'!$Z$8:$Z$1048576,'II Leitungen und Leitungsab.'!$R$8:$R$1048576,N$322,'II Leitungen und Leitungsab.'!$N$8:$N$1048576,$D$322,'II Leitungen und Leitungsab.'!$V$8:$V$1048576,$D328,'II Leitungen und Leitungsab.'!$J$8:$J$1048576,$B$3)</f>
        <v>0</v>
      </c>
      <c r="O328" s="85"/>
      <c r="P328" s="94">
        <f>SUMIFS('II Leitungen und Leitungsab.'!$Z$8:$Z$1048576,'II Leitungen und Leitungsab.'!$R$8:$R$1048576,P$322,'II Leitungen und Leitungsab.'!$N$8:$N$1048576,$D$322,'II Leitungen und Leitungsab.'!$V$8:$V$1048576,$D328,'II Leitungen und Leitungsab.'!$J$8:$J$1048576,$B$3)</f>
        <v>0</v>
      </c>
      <c r="Q328" s="82"/>
      <c r="R328" s="76" t="s">
        <v>79</v>
      </c>
      <c r="S328" s="13"/>
    </row>
    <row r="329" spans="2:19" x14ac:dyDescent="0.3">
      <c r="B329" s="63" t="s">
        <v>1031</v>
      </c>
      <c r="D329" s="135" t="str">
        <f>'I H-Gas'!D329</f>
        <v>davon Fremdnutzungsanteil</v>
      </c>
      <c r="F329" s="94">
        <f>SUMIFS('II Leitungen und Leitungsab.'!$AB$8:$AB$1048576,'II Leitungen und Leitungsab.'!$R$8:$R$1048576,F$322,'II Leitungen und Leitungsab.'!$N$8:$N$1048576,$D$322,'II Leitungen und Leitungsab.'!$V$8:$V$1048576,$D328,'II Leitungen und Leitungsab.'!$J$8:$J$1048576,$B$3)</f>
        <v>0</v>
      </c>
      <c r="G329" s="95"/>
      <c r="H329" s="94">
        <f>SUMIFS('II Leitungen und Leitungsab.'!$AB$8:$AB$1048576,'II Leitungen und Leitungsab.'!$R$8:$R$1048576,H$322,'II Leitungen und Leitungsab.'!$N$8:$N$1048576,$D$322,'II Leitungen und Leitungsab.'!$V$8:$V$1048576,$D328,'II Leitungen und Leitungsab.'!$J$8:$J$1048576,$B$3)</f>
        <v>0</v>
      </c>
      <c r="I329" s="95"/>
      <c r="J329" s="94">
        <f>SUMIFS('II Leitungen und Leitungsab.'!$AB$8:$AB$1048576,'II Leitungen und Leitungsab.'!$R$8:$R$1048576,J$322,'II Leitungen und Leitungsab.'!$N$8:$N$1048576,$D$322,'II Leitungen und Leitungsab.'!$V$8:$V$1048576,$D328,'II Leitungen und Leitungsab.'!$J$8:$J$1048576,$B$3)</f>
        <v>0</v>
      </c>
      <c r="K329" s="95"/>
      <c r="L329" s="94">
        <f>SUMIFS('II Leitungen und Leitungsab.'!$AB$8:$AB$1048576,'II Leitungen und Leitungsab.'!$R$8:$R$1048576,L$322,'II Leitungen und Leitungsab.'!$N$8:$N$1048576,$D$322,'II Leitungen und Leitungsab.'!$V$8:$V$1048576,$D328,'II Leitungen und Leitungsab.'!$J$8:$J$1048576,$B$3)</f>
        <v>0</v>
      </c>
      <c r="M329" s="85"/>
      <c r="N329" s="94">
        <f>SUMIFS('II Leitungen und Leitungsab.'!$AB$8:$AB$1048576,'II Leitungen und Leitungsab.'!$R$8:$R$1048576,N$322,'II Leitungen und Leitungsab.'!$N$8:$N$1048576,$D$322,'II Leitungen und Leitungsab.'!$V$8:$V$1048576,$D328,'II Leitungen und Leitungsab.'!$J$8:$J$1048576,$B$3)</f>
        <v>0</v>
      </c>
      <c r="O329" s="85"/>
      <c r="P329" s="94">
        <f>SUMIFS('II Leitungen und Leitungsab.'!$AB$8:$AB$1048576,'II Leitungen und Leitungsab.'!$R$8:$R$1048576,P$322,'II Leitungen und Leitungsab.'!$N$8:$N$1048576,$D$322,'II Leitungen und Leitungsab.'!$V$8:$V$1048576,$D328,'II Leitungen und Leitungsab.'!$J$8:$J$1048576,$B$3)</f>
        <v>0</v>
      </c>
      <c r="Q329" s="82"/>
      <c r="R329" s="76" t="s">
        <v>79</v>
      </c>
      <c r="S329" s="13"/>
    </row>
    <row r="330" spans="2:19" x14ac:dyDescent="0.3">
      <c r="B330" s="63" t="s">
        <v>1032</v>
      </c>
      <c r="D330" s="132" t="str">
        <f>'I H-Gas'!D330</f>
        <v>Guss (GGG + GG)</v>
      </c>
      <c r="F330" s="94">
        <f>SUMIFS('II Leitungen und Leitungsab.'!$Z$8:$Z$1048576,'II Leitungen und Leitungsab.'!$R$8:$R$1048576,F$322,'II Leitungen und Leitungsab.'!$N$8:$N$1048576,$D$322,'II Leitungen und Leitungsab.'!$V$8:$V$1048576,$D330,'II Leitungen und Leitungsab.'!$J$8:$J$1048576,$B$3)</f>
        <v>0</v>
      </c>
      <c r="G330" s="95"/>
      <c r="H330" s="94">
        <f>SUMIFS('II Leitungen und Leitungsab.'!$Z$8:$Z$1048576,'II Leitungen und Leitungsab.'!$R$8:$R$1048576,H$322,'II Leitungen und Leitungsab.'!$N$8:$N$1048576,$D$322,'II Leitungen und Leitungsab.'!$V$8:$V$1048576,$D330,'II Leitungen und Leitungsab.'!$J$8:$J$1048576,$B$3)</f>
        <v>0</v>
      </c>
      <c r="I330" s="95"/>
      <c r="J330" s="94">
        <f>SUMIFS('II Leitungen und Leitungsab.'!$Z$8:$Z$1048576,'II Leitungen und Leitungsab.'!$R$8:$R$1048576,J$322,'II Leitungen und Leitungsab.'!$N$8:$N$1048576,$D$322,'II Leitungen und Leitungsab.'!$V$8:$V$1048576,$D330,'II Leitungen und Leitungsab.'!$J$8:$J$1048576,$B$3)</f>
        <v>0</v>
      </c>
      <c r="K330" s="95"/>
      <c r="L330" s="94">
        <f>SUMIFS('II Leitungen und Leitungsab.'!$Z$8:$Z$1048576,'II Leitungen und Leitungsab.'!$R$8:$R$1048576,L$322,'II Leitungen und Leitungsab.'!$N$8:$N$1048576,$D$322,'II Leitungen und Leitungsab.'!$V$8:$V$1048576,$D330,'II Leitungen und Leitungsab.'!$J$8:$J$1048576,$B$3)</f>
        <v>0</v>
      </c>
      <c r="M330" s="85"/>
      <c r="N330" s="94">
        <f>SUMIFS('II Leitungen und Leitungsab.'!$Z$8:$Z$1048576,'II Leitungen und Leitungsab.'!$R$8:$R$1048576,N$322,'II Leitungen und Leitungsab.'!$N$8:$N$1048576,$D$322,'II Leitungen und Leitungsab.'!$V$8:$V$1048576,$D330,'II Leitungen und Leitungsab.'!$J$8:$J$1048576,$B$3)</f>
        <v>0</v>
      </c>
      <c r="O330" s="85"/>
      <c r="P330" s="94">
        <f>SUMIFS('II Leitungen und Leitungsab.'!$Z$8:$Z$1048576,'II Leitungen und Leitungsab.'!$R$8:$R$1048576,P$322,'II Leitungen und Leitungsab.'!$N$8:$N$1048576,$D$322,'II Leitungen und Leitungsab.'!$V$8:$V$1048576,$D330,'II Leitungen und Leitungsab.'!$J$8:$J$1048576,$B$3)</f>
        <v>0</v>
      </c>
      <c r="Q330" s="82"/>
      <c r="R330" s="76" t="s">
        <v>79</v>
      </c>
      <c r="S330" s="13"/>
    </row>
    <row r="331" spans="2:19" x14ac:dyDescent="0.3">
      <c r="B331" s="63" t="s">
        <v>1033</v>
      </c>
      <c r="D331" s="135" t="str">
        <f>'I H-Gas'!D331</f>
        <v>davon Fremdnutzungsanteil</v>
      </c>
      <c r="F331" s="94">
        <f>SUMIFS('II Leitungen und Leitungsab.'!$AB$8:$AB$1048576,'II Leitungen und Leitungsab.'!$R$8:$R$1048576,F$322,'II Leitungen und Leitungsab.'!$N$8:$N$1048576,$D$322,'II Leitungen und Leitungsab.'!$V$8:$V$1048576,$D330,'II Leitungen und Leitungsab.'!$J$8:$J$1048576,$B$3)</f>
        <v>0</v>
      </c>
      <c r="G331" s="95"/>
      <c r="H331" s="94">
        <f>SUMIFS('II Leitungen und Leitungsab.'!$AB$8:$AB$1048576,'II Leitungen und Leitungsab.'!$R$8:$R$1048576,H$322,'II Leitungen und Leitungsab.'!$N$8:$N$1048576,$D$322,'II Leitungen und Leitungsab.'!$V$8:$V$1048576,$D330,'II Leitungen und Leitungsab.'!$J$8:$J$1048576,$B$3)</f>
        <v>0</v>
      </c>
      <c r="I331" s="95"/>
      <c r="J331" s="94">
        <f>SUMIFS('II Leitungen und Leitungsab.'!$AB$8:$AB$1048576,'II Leitungen und Leitungsab.'!$R$8:$R$1048576,J$322,'II Leitungen und Leitungsab.'!$N$8:$N$1048576,$D$322,'II Leitungen und Leitungsab.'!$V$8:$V$1048576,$D330,'II Leitungen und Leitungsab.'!$J$8:$J$1048576,$B$3)</f>
        <v>0</v>
      </c>
      <c r="K331" s="95"/>
      <c r="L331" s="94">
        <f>SUMIFS('II Leitungen und Leitungsab.'!$AB$8:$AB$1048576,'II Leitungen und Leitungsab.'!$R$8:$R$1048576,L$322,'II Leitungen und Leitungsab.'!$N$8:$N$1048576,$D$322,'II Leitungen und Leitungsab.'!$V$8:$V$1048576,$D330,'II Leitungen und Leitungsab.'!$J$8:$J$1048576,$B$3)</f>
        <v>0</v>
      </c>
      <c r="M331" s="85"/>
      <c r="N331" s="94">
        <f>SUMIFS('II Leitungen und Leitungsab.'!$AB$8:$AB$1048576,'II Leitungen und Leitungsab.'!$R$8:$R$1048576,N$322,'II Leitungen und Leitungsab.'!$N$8:$N$1048576,$D$322,'II Leitungen und Leitungsab.'!$V$8:$V$1048576,$D330,'II Leitungen und Leitungsab.'!$J$8:$J$1048576,$B$3)</f>
        <v>0</v>
      </c>
      <c r="O331" s="85"/>
      <c r="P331" s="94">
        <f>SUMIFS('II Leitungen und Leitungsab.'!$AB$8:$AB$1048576,'II Leitungen und Leitungsab.'!$R$8:$R$1048576,P$322,'II Leitungen und Leitungsab.'!$N$8:$N$1048576,$D$322,'II Leitungen und Leitungsab.'!$V$8:$V$1048576,$D330,'II Leitungen und Leitungsab.'!$J$8:$J$1048576,$B$3)</f>
        <v>0</v>
      </c>
      <c r="Q331" s="82"/>
      <c r="R331" s="76" t="s">
        <v>79</v>
      </c>
      <c r="S331" s="13"/>
    </row>
    <row r="332" spans="2:19" x14ac:dyDescent="0.3">
      <c r="D332" s="132"/>
      <c r="F332" s="41"/>
      <c r="G332" s="41"/>
      <c r="H332" s="42"/>
      <c r="I332" s="41"/>
      <c r="J332" s="41"/>
      <c r="K332" s="41"/>
      <c r="L332" s="43"/>
      <c r="M332" s="41"/>
      <c r="N332" s="43"/>
      <c r="O332" s="41"/>
      <c r="P332" s="41"/>
      <c r="Q332" s="42"/>
      <c r="S332" s="13"/>
    </row>
    <row r="333" spans="2:19" x14ac:dyDescent="0.3">
      <c r="B333" s="62" t="s">
        <v>1034</v>
      </c>
      <c r="D333" s="137" t="str">
        <f>'I H-Gas'!D333</f>
        <v>Leitungsdurchmesserklasse D (DN: 350 mm ≤ x &lt; 500 mm bzw. DA: 355 mm ≤ x &lt; 500 mm)</v>
      </c>
      <c r="F333" s="44" t="str">
        <f>Listen!$A$2</f>
        <v>HD 4 (&gt; 70 bar)</v>
      </c>
      <c r="G333" s="43"/>
      <c r="H333" s="45" t="str">
        <f>Listen!$A$3</f>
        <v>HD 3 (&gt; 16 bar und ≤ 70 bar)</v>
      </c>
      <c r="I333" s="43"/>
      <c r="J333" s="44" t="str">
        <f>Listen!$A$4</f>
        <v>HD 2 (&gt; 5 bar und ≤ 16 bar)</v>
      </c>
      <c r="K333" s="43"/>
      <c r="L333" s="46" t="str">
        <f>Listen!$A$5</f>
        <v>HD 1 (&gt; 1 bar und ≤ 5 bar)</v>
      </c>
      <c r="M333" s="43"/>
      <c r="N333" s="46" t="str">
        <f>Listen!$A$6</f>
        <v>MD (&gt; 0,1 bar und ≤ 1 bar )</v>
      </c>
      <c r="O333" s="43"/>
      <c r="P333" s="44" t="str">
        <f>Listen!$A$7</f>
        <v>ND (≤ 0,1 bar)</v>
      </c>
      <c r="Q333" s="42"/>
      <c r="R333" s="39"/>
      <c r="S333" s="13"/>
    </row>
    <row r="334" spans="2:19" x14ac:dyDescent="0.3">
      <c r="B334" s="25"/>
      <c r="D334" s="137"/>
      <c r="F334" s="44"/>
      <c r="G334" s="41"/>
      <c r="H334" s="45"/>
      <c r="I334" s="41"/>
      <c r="J334" s="44"/>
      <c r="K334" s="41"/>
      <c r="L334" s="46"/>
      <c r="M334" s="41"/>
      <c r="N334" s="46"/>
      <c r="O334" s="41"/>
      <c r="P334" s="44"/>
      <c r="Q334" s="42"/>
      <c r="R334" s="39"/>
      <c r="S334" s="13"/>
    </row>
    <row r="335" spans="2:19" x14ac:dyDescent="0.3">
      <c r="B335" s="63" t="s">
        <v>1035</v>
      </c>
      <c r="D335" s="132" t="str">
        <f>'I H-Gas'!D335</f>
        <v>Stahl (PE + KKS)</v>
      </c>
      <c r="F335" s="94">
        <f>SUMIFS('II Leitungen und Leitungsab.'!$Z$8:$Z$1048576,'II Leitungen und Leitungsab.'!$R$8:$R$1048576,F$333,'II Leitungen und Leitungsab.'!$N$8:$N$1048576,$D$333,'II Leitungen und Leitungsab.'!$V$8:$V$1048576,$D335,'II Leitungen und Leitungsab.'!$J$8:$J$1048576,$B$3)</f>
        <v>0</v>
      </c>
      <c r="G335" s="85"/>
      <c r="H335" s="94">
        <f>SUMIFS('II Leitungen und Leitungsab.'!$Z$8:$Z$1048576,'II Leitungen und Leitungsab.'!$R$8:$R$1048576,H$333,'II Leitungen und Leitungsab.'!$N$8:$N$1048576,$D$333,'II Leitungen und Leitungsab.'!$V$8:$V$1048576,$D335,'II Leitungen und Leitungsab.'!$J$8:$J$1048576,$B$3)</f>
        <v>0</v>
      </c>
      <c r="I335" s="85"/>
      <c r="J335" s="94">
        <f>SUMIFS('II Leitungen und Leitungsab.'!$Z$8:$Z$1048576,'II Leitungen und Leitungsab.'!$R$8:$R$1048576,J$333,'II Leitungen und Leitungsab.'!$N$8:$N$1048576,$D$333,'II Leitungen und Leitungsab.'!$V$8:$V$1048576,$D335,'II Leitungen und Leitungsab.'!$J$8:$J$1048576,$B$3)</f>
        <v>0</v>
      </c>
      <c r="K335" s="85"/>
      <c r="L335" s="94">
        <f>SUMIFS('II Leitungen und Leitungsab.'!$Z$8:$Z$1048576,'II Leitungen und Leitungsab.'!$R$8:$R$1048576,L$333,'II Leitungen und Leitungsab.'!$N$8:$N$1048576,$D$333,'II Leitungen und Leitungsab.'!$V$8:$V$1048576,$D335,'II Leitungen und Leitungsab.'!$J$8:$J$1048576,$B$3)</f>
        <v>0</v>
      </c>
      <c r="M335" s="85"/>
      <c r="N335" s="94">
        <f>SUMIFS('II Leitungen und Leitungsab.'!$Z$8:$Z$1048576,'II Leitungen und Leitungsab.'!$R$8:$R$1048576,N$333,'II Leitungen und Leitungsab.'!$N$8:$N$1048576,$D$333,'II Leitungen und Leitungsab.'!$V$8:$V$1048576,$D335,'II Leitungen und Leitungsab.'!$J$8:$J$1048576,$B$3)</f>
        <v>0</v>
      </c>
      <c r="O335" s="85"/>
      <c r="P335" s="94">
        <f>SUMIFS('II Leitungen und Leitungsab.'!$Z$8:$Z$1048576,'II Leitungen und Leitungsab.'!$R$8:$R$1048576,P$333,'II Leitungen und Leitungsab.'!$N$8:$N$1048576,$D$333,'II Leitungen und Leitungsab.'!$V$8:$V$1048576,$D335,'II Leitungen und Leitungsab.'!$J$8:$J$1048576,$B$3)</f>
        <v>0</v>
      </c>
      <c r="Q335" s="82"/>
      <c r="R335" s="76" t="s">
        <v>79</v>
      </c>
      <c r="S335" s="13"/>
    </row>
    <row r="336" spans="2:19" x14ac:dyDescent="0.3">
      <c r="B336" s="63" t="s">
        <v>1036</v>
      </c>
      <c r="D336" s="135" t="str">
        <f>'I H-Gas'!D336</f>
        <v>davon Fremdnutzungsanteil</v>
      </c>
      <c r="F336" s="94">
        <f>SUMIFS('II Leitungen und Leitungsab.'!$AB$8:$AB$1048576,'II Leitungen und Leitungsab.'!$R$8:$R$1048576,F$333,'II Leitungen und Leitungsab.'!$N$8:$N$1048576,$D$333,'II Leitungen und Leitungsab.'!$V$8:$V$1048576,$D335,'II Leitungen und Leitungsab.'!$J$8:$J$1048576,$B$3)</f>
        <v>0</v>
      </c>
      <c r="G336" s="95"/>
      <c r="H336" s="94">
        <f>SUMIFS('II Leitungen und Leitungsab.'!$AB$8:$AB$1048576,'II Leitungen und Leitungsab.'!$R$8:$R$1048576,H$333,'II Leitungen und Leitungsab.'!$N$8:$N$1048576,$D$333,'II Leitungen und Leitungsab.'!$V$8:$V$1048576,$D335,'II Leitungen und Leitungsab.'!$J$8:$J$1048576,$B$3)</f>
        <v>0</v>
      </c>
      <c r="I336" s="95"/>
      <c r="J336" s="94">
        <f>SUMIFS('II Leitungen und Leitungsab.'!$AB$8:$AB$1048576,'II Leitungen und Leitungsab.'!$R$8:$R$1048576,J$333,'II Leitungen und Leitungsab.'!$N$8:$N$1048576,$D$333,'II Leitungen und Leitungsab.'!$V$8:$V$1048576,$D335,'II Leitungen und Leitungsab.'!$J$8:$J$1048576,$B$3)</f>
        <v>0</v>
      </c>
      <c r="K336" s="95"/>
      <c r="L336" s="94">
        <f>SUMIFS('II Leitungen und Leitungsab.'!$AB$8:$AB$1048576,'II Leitungen und Leitungsab.'!$R$8:$R$1048576,L$333,'II Leitungen und Leitungsab.'!$N$8:$N$1048576,$D$333,'II Leitungen und Leitungsab.'!$V$8:$V$1048576,$D335,'II Leitungen und Leitungsab.'!$J$8:$J$1048576,$B$3)</f>
        <v>0</v>
      </c>
      <c r="M336" s="85"/>
      <c r="N336" s="94">
        <f>SUMIFS('II Leitungen und Leitungsab.'!$AB$8:$AB$1048576,'II Leitungen und Leitungsab.'!$R$8:$R$1048576,N$333,'II Leitungen und Leitungsab.'!$N$8:$N$1048576,$D$333,'II Leitungen und Leitungsab.'!$V$8:$V$1048576,$D335,'II Leitungen und Leitungsab.'!$J$8:$J$1048576,$B$3)</f>
        <v>0</v>
      </c>
      <c r="O336" s="85"/>
      <c r="P336" s="94">
        <f>SUMIFS('II Leitungen und Leitungsab.'!$AB$8:$AB$1048576,'II Leitungen und Leitungsab.'!$R$8:$R$1048576,P$333,'II Leitungen und Leitungsab.'!$N$8:$N$1048576,$D$333,'II Leitungen und Leitungsab.'!$V$8:$V$1048576,$D335,'II Leitungen und Leitungsab.'!$J$8:$J$1048576,$B$3)</f>
        <v>0</v>
      </c>
      <c r="Q336" s="82"/>
      <c r="R336" s="76" t="s">
        <v>79</v>
      </c>
      <c r="S336" s="13"/>
    </row>
    <row r="337" spans="2:20" x14ac:dyDescent="0.3">
      <c r="B337" s="63" t="s">
        <v>1037</v>
      </c>
      <c r="D337" s="132" t="str">
        <f>'I H-Gas'!D337</f>
        <v>Stahl (PE)</v>
      </c>
      <c r="F337" s="94">
        <f>SUMIFS('II Leitungen und Leitungsab.'!$Z$8:$Z$1048576,'II Leitungen und Leitungsab.'!$R$8:$R$1048576,F$333,'II Leitungen und Leitungsab.'!$N$8:$N$1048576,$D$333,'II Leitungen und Leitungsab.'!$V$8:$V$1048576,$D337,'II Leitungen und Leitungsab.'!$J$8:$J$1048576,$B$3)</f>
        <v>0</v>
      </c>
      <c r="G337" s="95"/>
      <c r="H337" s="94">
        <f>SUMIFS('II Leitungen und Leitungsab.'!$Z$8:$Z$1048576,'II Leitungen und Leitungsab.'!$R$8:$R$1048576,H$333,'II Leitungen und Leitungsab.'!$N$8:$N$1048576,$D$333,'II Leitungen und Leitungsab.'!$V$8:$V$1048576,$D337,'II Leitungen und Leitungsab.'!$J$8:$J$1048576,$B$3)</f>
        <v>0</v>
      </c>
      <c r="I337" s="95"/>
      <c r="J337" s="94">
        <f>SUMIFS('II Leitungen und Leitungsab.'!$Z$8:$Z$1048576,'II Leitungen und Leitungsab.'!$R$8:$R$1048576,J$333,'II Leitungen und Leitungsab.'!$N$8:$N$1048576,$D$333,'II Leitungen und Leitungsab.'!$V$8:$V$1048576,$D337,'II Leitungen und Leitungsab.'!$J$8:$J$1048576,$B$3)</f>
        <v>0</v>
      </c>
      <c r="K337" s="95"/>
      <c r="L337" s="94">
        <f>SUMIFS('II Leitungen und Leitungsab.'!$Z$8:$Z$1048576,'II Leitungen und Leitungsab.'!$R$8:$R$1048576,L$333,'II Leitungen und Leitungsab.'!$N$8:$N$1048576,$D$333,'II Leitungen und Leitungsab.'!$V$8:$V$1048576,$D337,'II Leitungen und Leitungsab.'!$J$8:$J$1048576,$B$3)</f>
        <v>0</v>
      </c>
      <c r="M337" s="85"/>
      <c r="N337" s="94">
        <f>SUMIFS('II Leitungen und Leitungsab.'!$Z$8:$Z$1048576,'II Leitungen und Leitungsab.'!$R$8:$R$1048576,N$333,'II Leitungen und Leitungsab.'!$N$8:$N$1048576,$D$333,'II Leitungen und Leitungsab.'!$V$8:$V$1048576,$D337,'II Leitungen und Leitungsab.'!$J$8:$J$1048576,$B$3)</f>
        <v>0</v>
      </c>
      <c r="O337" s="85"/>
      <c r="P337" s="94">
        <f>SUMIFS('II Leitungen und Leitungsab.'!$Z$8:$Z$1048576,'II Leitungen und Leitungsab.'!$R$8:$R$1048576,P$333,'II Leitungen und Leitungsab.'!$N$8:$N$1048576,$D$333,'II Leitungen und Leitungsab.'!$V$8:$V$1048576,$D337,'II Leitungen und Leitungsab.'!$J$8:$J$1048576,$B$3)</f>
        <v>0</v>
      </c>
      <c r="Q337" s="82"/>
      <c r="R337" s="76" t="s">
        <v>79</v>
      </c>
      <c r="S337" s="13"/>
    </row>
    <row r="338" spans="2:20" x14ac:dyDescent="0.3">
      <c r="B338" s="63" t="s">
        <v>1038</v>
      </c>
      <c r="D338" s="135" t="str">
        <f>'I H-Gas'!D338</f>
        <v>davon Fremdnutzungsanteil</v>
      </c>
      <c r="F338" s="94">
        <f>SUMIFS('II Leitungen und Leitungsab.'!$AB$8:$AB$1048576,'II Leitungen und Leitungsab.'!$R$8:$R$1048576,F$333,'II Leitungen und Leitungsab.'!$N$8:$N$1048576,$D$333,'II Leitungen und Leitungsab.'!$V$8:$V$1048576,$D337,'II Leitungen und Leitungsab.'!$J$8:$J$1048576,$B$3)</f>
        <v>0</v>
      </c>
      <c r="G338" s="95"/>
      <c r="H338" s="94">
        <f>SUMIFS('II Leitungen und Leitungsab.'!$AB$8:$AB$1048576,'II Leitungen und Leitungsab.'!$R$8:$R$1048576,H$333,'II Leitungen und Leitungsab.'!$N$8:$N$1048576,$D$333,'II Leitungen und Leitungsab.'!$V$8:$V$1048576,$D337,'II Leitungen und Leitungsab.'!$J$8:$J$1048576,$B$3)</f>
        <v>0</v>
      </c>
      <c r="I338" s="95"/>
      <c r="J338" s="94">
        <f>SUMIFS('II Leitungen und Leitungsab.'!$AB$8:$AB$1048576,'II Leitungen und Leitungsab.'!$R$8:$R$1048576,J$333,'II Leitungen und Leitungsab.'!$N$8:$N$1048576,$D$333,'II Leitungen und Leitungsab.'!$V$8:$V$1048576,$D337,'II Leitungen und Leitungsab.'!$J$8:$J$1048576,$B$3)</f>
        <v>0</v>
      </c>
      <c r="K338" s="95"/>
      <c r="L338" s="94">
        <f>SUMIFS('II Leitungen und Leitungsab.'!$AB$8:$AB$1048576,'II Leitungen und Leitungsab.'!$R$8:$R$1048576,L$333,'II Leitungen und Leitungsab.'!$N$8:$N$1048576,$D$333,'II Leitungen und Leitungsab.'!$V$8:$V$1048576,$D337,'II Leitungen und Leitungsab.'!$J$8:$J$1048576,$B$3)</f>
        <v>0</v>
      </c>
      <c r="M338" s="85"/>
      <c r="N338" s="94">
        <f>SUMIFS('II Leitungen und Leitungsab.'!$AB$8:$AB$1048576,'II Leitungen und Leitungsab.'!$R$8:$R$1048576,N$333,'II Leitungen und Leitungsab.'!$N$8:$N$1048576,$D$333,'II Leitungen und Leitungsab.'!$V$8:$V$1048576,$D337,'II Leitungen und Leitungsab.'!$J$8:$J$1048576,$B$3)</f>
        <v>0</v>
      </c>
      <c r="O338" s="85"/>
      <c r="P338" s="94">
        <f>SUMIFS('II Leitungen und Leitungsab.'!$AB$8:$AB$1048576,'II Leitungen und Leitungsab.'!$R$8:$R$1048576,P$333,'II Leitungen und Leitungsab.'!$N$8:$N$1048576,$D$333,'II Leitungen und Leitungsab.'!$V$8:$V$1048576,$D337,'II Leitungen und Leitungsab.'!$J$8:$J$1048576,$B$3)</f>
        <v>0</v>
      </c>
      <c r="Q338" s="82"/>
      <c r="R338" s="76" t="s">
        <v>79</v>
      </c>
      <c r="S338" s="13"/>
    </row>
    <row r="339" spans="2:20" x14ac:dyDescent="0.3">
      <c r="B339" s="63" t="s">
        <v>1039</v>
      </c>
      <c r="D339" s="132" t="str">
        <f>'I H-Gas'!D339</f>
        <v>Stahl (bitumiert)</v>
      </c>
      <c r="F339" s="94">
        <f>SUMIFS('II Leitungen und Leitungsab.'!$Z$8:$Z$1048576,'II Leitungen und Leitungsab.'!$R$8:$R$1048576,F$333,'II Leitungen und Leitungsab.'!$N$8:$N$1048576,$D$333,'II Leitungen und Leitungsab.'!$V$8:$V$1048576,$D339,'II Leitungen und Leitungsab.'!$J$8:$J$1048576,$B$3)</f>
        <v>0</v>
      </c>
      <c r="G339" s="95"/>
      <c r="H339" s="94">
        <f>SUMIFS('II Leitungen und Leitungsab.'!$Z$8:$Z$1048576,'II Leitungen und Leitungsab.'!$R$8:$R$1048576,H$333,'II Leitungen und Leitungsab.'!$N$8:$N$1048576,$D$333,'II Leitungen und Leitungsab.'!$V$8:$V$1048576,$D339,'II Leitungen und Leitungsab.'!$J$8:$J$1048576,$B$3)</f>
        <v>0</v>
      </c>
      <c r="I339" s="95"/>
      <c r="J339" s="94">
        <f>SUMIFS('II Leitungen und Leitungsab.'!$Z$8:$Z$1048576,'II Leitungen und Leitungsab.'!$R$8:$R$1048576,J$333,'II Leitungen und Leitungsab.'!$N$8:$N$1048576,$D$333,'II Leitungen und Leitungsab.'!$V$8:$V$1048576,$D339,'II Leitungen und Leitungsab.'!$J$8:$J$1048576,$B$3)</f>
        <v>0</v>
      </c>
      <c r="K339" s="95"/>
      <c r="L339" s="94">
        <f>SUMIFS('II Leitungen und Leitungsab.'!$Z$8:$Z$1048576,'II Leitungen und Leitungsab.'!$R$8:$R$1048576,L$333,'II Leitungen und Leitungsab.'!$N$8:$N$1048576,$D$333,'II Leitungen und Leitungsab.'!$V$8:$V$1048576,$D339,'II Leitungen und Leitungsab.'!$J$8:$J$1048576,$B$3)</f>
        <v>0</v>
      </c>
      <c r="M339" s="85"/>
      <c r="N339" s="94">
        <f>SUMIFS('II Leitungen und Leitungsab.'!$Z$8:$Z$1048576,'II Leitungen und Leitungsab.'!$R$8:$R$1048576,N$333,'II Leitungen und Leitungsab.'!$N$8:$N$1048576,$D$333,'II Leitungen und Leitungsab.'!$V$8:$V$1048576,$D339,'II Leitungen und Leitungsab.'!$J$8:$J$1048576,$B$3)</f>
        <v>0</v>
      </c>
      <c r="O339" s="85"/>
      <c r="P339" s="94">
        <f>SUMIFS('II Leitungen und Leitungsab.'!$Z$8:$Z$1048576,'II Leitungen und Leitungsab.'!$R$8:$R$1048576,P$333,'II Leitungen und Leitungsab.'!$N$8:$N$1048576,$D$333,'II Leitungen und Leitungsab.'!$V$8:$V$1048576,$D339,'II Leitungen und Leitungsab.'!$J$8:$J$1048576,$B$3)</f>
        <v>0</v>
      </c>
      <c r="Q339" s="82"/>
      <c r="R339" s="76" t="s">
        <v>79</v>
      </c>
      <c r="S339" s="13"/>
    </row>
    <row r="340" spans="2:20" x14ac:dyDescent="0.3">
      <c r="B340" s="63" t="s">
        <v>1040</v>
      </c>
      <c r="D340" s="135" t="str">
        <f>'I H-Gas'!D340</f>
        <v>davon Fremdnutzungsanteil</v>
      </c>
      <c r="F340" s="94">
        <f>SUMIFS('II Leitungen und Leitungsab.'!$AB$8:$AB$1048576,'II Leitungen und Leitungsab.'!$R$8:$R$1048576,F$333,'II Leitungen und Leitungsab.'!$N$8:$N$1048576,$D$333,'II Leitungen und Leitungsab.'!$V$8:$V$1048576,$D339,'II Leitungen und Leitungsab.'!$J$8:$J$1048576,$B$3)</f>
        <v>0</v>
      </c>
      <c r="G340" s="95"/>
      <c r="H340" s="94">
        <f>SUMIFS('II Leitungen und Leitungsab.'!$AB$8:$AB$1048576,'II Leitungen und Leitungsab.'!$R$8:$R$1048576,H$333,'II Leitungen und Leitungsab.'!$N$8:$N$1048576,$D$333,'II Leitungen und Leitungsab.'!$V$8:$V$1048576,$D339,'II Leitungen und Leitungsab.'!$J$8:$J$1048576,$B$3)</f>
        <v>0</v>
      </c>
      <c r="I340" s="95"/>
      <c r="J340" s="94">
        <f>SUMIFS('II Leitungen und Leitungsab.'!$AB$8:$AB$1048576,'II Leitungen und Leitungsab.'!$R$8:$R$1048576,J$333,'II Leitungen und Leitungsab.'!$N$8:$N$1048576,$D$333,'II Leitungen und Leitungsab.'!$V$8:$V$1048576,$D339,'II Leitungen und Leitungsab.'!$J$8:$J$1048576,$B$3)</f>
        <v>0</v>
      </c>
      <c r="K340" s="95"/>
      <c r="L340" s="94">
        <f>SUMIFS('II Leitungen und Leitungsab.'!$AB$8:$AB$1048576,'II Leitungen und Leitungsab.'!$R$8:$R$1048576,L$333,'II Leitungen und Leitungsab.'!$N$8:$N$1048576,$D$333,'II Leitungen und Leitungsab.'!$V$8:$V$1048576,$D339,'II Leitungen und Leitungsab.'!$J$8:$J$1048576,$B$3)</f>
        <v>0</v>
      </c>
      <c r="M340" s="85"/>
      <c r="N340" s="94">
        <f>SUMIFS('II Leitungen und Leitungsab.'!$AB$8:$AB$1048576,'II Leitungen und Leitungsab.'!$R$8:$R$1048576,N$333,'II Leitungen und Leitungsab.'!$N$8:$N$1048576,$D$333,'II Leitungen und Leitungsab.'!$V$8:$V$1048576,$D339,'II Leitungen und Leitungsab.'!$J$8:$J$1048576,$B$3)</f>
        <v>0</v>
      </c>
      <c r="O340" s="85"/>
      <c r="P340" s="94">
        <f>SUMIFS('II Leitungen und Leitungsab.'!$AB$8:$AB$1048576,'II Leitungen und Leitungsab.'!$R$8:$R$1048576,P$333,'II Leitungen und Leitungsab.'!$N$8:$N$1048576,$D$333,'II Leitungen und Leitungsab.'!$V$8:$V$1048576,$D339,'II Leitungen und Leitungsab.'!$J$8:$J$1048576,$B$3)</f>
        <v>0</v>
      </c>
      <c r="Q340" s="82"/>
      <c r="R340" s="76" t="s">
        <v>79</v>
      </c>
      <c r="S340" s="13"/>
    </row>
    <row r="341" spans="2:20" x14ac:dyDescent="0.3">
      <c r="B341" s="63" t="s">
        <v>1041</v>
      </c>
      <c r="D341" s="132" t="str">
        <f>'I H-Gas'!D341</f>
        <v>Guss (GGG + GG)</v>
      </c>
      <c r="F341" s="94">
        <f>SUMIFS('II Leitungen und Leitungsab.'!$Z$8:$Z$1048576,'II Leitungen und Leitungsab.'!$R$8:$R$1048576,F$333,'II Leitungen und Leitungsab.'!$N$8:$N$1048576,$D$333,'II Leitungen und Leitungsab.'!$V$8:$V$1048576,$D341,'II Leitungen und Leitungsab.'!$J$8:$J$1048576,$B$3)</f>
        <v>0</v>
      </c>
      <c r="G341" s="95"/>
      <c r="H341" s="94">
        <f>SUMIFS('II Leitungen und Leitungsab.'!$Z$8:$Z$1048576,'II Leitungen und Leitungsab.'!$R$8:$R$1048576,H$333,'II Leitungen und Leitungsab.'!$N$8:$N$1048576,$D$333,'II Leitungen und Leitungsab.'!$V$8:$V$1048576,$D341,'II Leitungen und Leitungsab.'!$J$8:$J$1048576,$B$3)</f>
        <v>0</v>
      </c>
      <c r="I341" s="95"/>
      <c r="J341" s="94">
        <f>SUMIFS('II Leitungen und Leitungsab.'!$Z$8:$Z$1048576,'II Leitungen und Leitungsab.'!$R$8:$R$1048576,J$333,'II Leitungen und Leitungsab.'!$N$8:$N$1048576,$D$333,'II Leitungen und Leitungsab.'!$V$8:$V$1048576,$D341,'II Leitungen und Leitungsab.'!$J$8:$J$1048576,$B$3)</f>
        <v>0</v>
      </c>
      <c r="K341" s="95"/>
      <c r="L341" s="94">
        <f>SUMIFS('II Leitungen und Leitungsab.'!$Z$8:$Z$1048576,'II Leitungen und Leitungsab.'!$R$8:$R$1048576,L$333,'II Leitungen und Leitungsab.'!$N$8:$N$1048576,$D$333,'II Leitungen und Leitungsab.'!$V$8:$V$1048576,$D341,'II Leitungen und Leitungsab.'!$J$8:$J$1048576,$B$3)</f>
        <v>0</v>
      </c>
      <c r="M341" s="85"/>
      <c r="N341" s="94">
        <f>SUMIFS('II Leitungen und Leitungsab.'!$Z$8:$Z$1048576,'II Leitungen und Leitungsab.'!$R$8:$R$1048576,N$333,'II Leitungen und Leitungsab.'!$N$8:$N$1048576,$D$333,'II Leitungen und Leitungsab.'!$V$8:$V$1048576,$D341,'II Leitungen und Leitungsab.'!$J$8:$J$1048576,$B$3)</f>
        <v>0</v>
      </c>
      <c r="O341" s="85"/>
      <c r="P341" s="94">
        <f>SUMIFS('II Leitungen und Leitungsab.'!$Z$8:$Z$1048576,'II Leitungen und Leitungsab.'!$R$8:$R$1048576,P$333,'II Leitungen und Leitungsab.'!$N$8:$N$1048576,$D$333,'II Leitungen und Leitungsab.'!$V$8:$V$1048576,$D341,'II Leitungen und Leitungsab.'!$J$8:$J$1048576,$B$3)</f>
        <v>0</v>
      </c>
      <c r="Q341" s="82"/>
      <c r="R341" s="76" t="s">
        <v>79</v>
      </c>
      <c r="S341" s="13"/>
    </row>
    <row r="342" spans="2:20" x14ac:dyDescent="0.3">
      <c r="B342" s="63" t="s">
        <v>1042</v>
      </c>
      <c r="D342" s="135" t="str">
        <f>'I H-Gas'!D342</f>
        <v>davon Fremdnutzungsanteil</v>
      </c>
      <c r="F342" s="94">
        <f>SUMIFS('II Leitungen und Leitungsab.'!$AB$8:$AB$1048576,'II Leitungen und Leitungsab.'!$R$8:$R$1048576,F$333,'II Leitungen und Leitungsab.'!$N$8:$N$1048576,$D$333,'II Leitungen und Leitungsab.'!$V$8:$V$1048576,$D341,'II Leitungen und Leitungsab.'!$J$8:$J$1048576,$B$3)</f>
        <v>0</v>
      </c>
      <c r="G342" s="95"/>
      <c r="H342" s="94">
        <f>SUMIFS('II Leitungen und Leitungsab.'!$AB$8:$AB$1048576,'II Leitungen und Leitungsab.'!$R$8:$R$1048576,H$333,'II Leitungen und Leitungsab.'!$N$8:$N$1048576,$D$333,'II Leitungen und Leitungsab.'!$V$8:$V$1048576,$D341,'II Leitungen und Leitungsab.'!$J$8:$J$1048576,$B$3)</f>
        <v>0</v>
      </c>
      <c r="I342" s="95"/>
      <c r="J342" s="94">
        <f>SUMIFS('II Leitungen und Leitungsab.'!$AB$8:$AB$1048576,'II Leitungen und Leitungsab.'!$R$8:$R$1048576,J$333,'II Leitungen und Leitungsab.'!$N$8:$N$1048576,$D$333,'II Leitungen und Leitungsab.'!$V$8:$V$1048576,$D341,'II Leitungen und Leitungsab.'!$J$8:$J$1048576,$B$3)</f>
        <v>0</v>
      </c>
      <c r="K342" s="95"/>
      <c r="L342" s="94">
        <f>SUMIFS('II Leitungen und Leitungsab.'!$AB$8:$AB$1048576,'II Leitungen und Leitungsab.'!$R$8:$R$1048576,L$333,'II Leitungen und Leitungsab.'!$N$8:$N$1048576,$D$333,'II Leitungen und Leitungsab.'!$V$8:$V$1048576,$D341,'II Leitungen und Leitungsab.'!$J$8:$J$1048576,$B$3)</f>
        <v>0</v>
      </c>
      <c r="M342" s="85"/>
      <c r="N342" s="94">
        <f>SUMIFS('II Leitungen und Leitungsab.'!$AB$8:$AB$1048576,'II Leitungen und Leitungsab.'!$R$8:$R$1048576,N$333,'II Leitungen und Leitungsab.'!$N$8:$N$1048576,$D$333,'II Leitungen und Leitungsab.'!$V$8:$V$1048576,$D341,'II Leitungen und Leitungsab.'!$J$8:$J$1048576,$B$3)</f>
        <v>0</v>
      </c>
      <c r="O342" s="85"/>
      <c r="P342" s="94">
        <f>SUMIFS('II Leitungen und Leitungsab.'!$AB$8:$AB$1048576,'II Leitungen und Leitungsab.'!$R$8:$R$1048576,P$333,'II Leitungen und Leitungsab.'!$N$8:$N$1048576,$D$333,'II Leitungen und Leitungsab.'!$V$8:$V$1048576,$D341,'II Leitungen und Leitungsab.'!$J$8:$J$1048576,$B$3)</f>
        <v>0</v>
      </c>
      <c r="Q342" s="82"/>
      <c r="R342" s="76" t="s">
        <v>79</v>
      </c>
      <c r="S342" s="13"/>
    </row>
    <row r="343" spans="2:20" x14ac:dyDescent="0.3">
      <c r="B343" s="63" t="s">
        <v>1043</v>
      </c>
      <c r="D343" s="135" t="str">
        <f>'I H-Gas'!D343</f>
        <v>PE</v>
      </c>
      <c r="F343" s="94">
        <f>SUMIFS('II Leitungen und Leitungsab.'!$Z$8:$Z$1048576,'II Leitungen und Leitungsab.'!$R$8:$R$1048576,F$333,'II Leitungen und Leitungsab.'!$N$8:$N$1048576,$D$333,'II Leitungen und Leitungsab.'!$V$8:$V$1048576,$D343,'II Leitungen und Leitungsab.'!$J$8:$J$1048576,$B$3)</f>
        <v>0</v>
      </c>
      <c r="G343" s="95"/>
      <c r="H343" s="94">
        <f>SUMIFS('II Leitungen und Leitungsab.'!$Z$8:$Z$1048576,'II Leitungen und Leitungsab.'!$R$8:$R$1048576,H$333,'II Leitungen und Leitungsab.'!$N$8:$N$1048576,$D$333,'II Leitungen und Leitungsab.'!$V$8:$V$1048576,$D343,'II Leitungen und Leitungsab.'!$J$8:$J$1048576,$B$3)</f>
        <v>0</v>
      </c>
      <c r="I343" s="95"/>
      <c r="J343" s="94">
        <f>SUMIFS('II Leitungen und Leitungsab.'!$Z$8:$Z$1048576,'II Leitungen und Leitungsab.'!$R$8:$R$1048576,J$333,'II Leitungen und Leitungsab.'!$N$8:$N$1048576,$D$333,'II Leitungen und Leitungsab.'!$V$8:$V$1048576,$D343,'II Leitungen und Leitungsab.'!$J$8:$J$1048576,$B$3)</f>
        <v>0</v>
      </c>
      <c r="K343" s="95"/>
      <c r="L343" s="94">
        <f>SUMIFS('II Leitungen und Leitungsab.'!$Z$8:$Z$1048576,'II Leitungen und Leitungsab.'!$R$8:$R$1048576,L$333,'II Leitungen und Leitungsab.'!$N$8:$N$1048576,$D$333,'II Leitungen und Leitungsab.'!$V$8:$V$1048576,$D343,'II Leitungen und Leitungsab.'!$J$8:$J$1048576,$B$3)</f>
        <v>0</v>
      </c>
      <c r="M343" s="85"/>
      <c r="N343" s="94">
        <f>SUMIFS('II Leitungen und Leitungsab.'!$Z$8:$Z$1048576,'II Leitungen und Leitungsab.'!$R$8:$R$1048576,N$333,'II Leitungen und Leitungsab.'!$N$8:$N$1048576,$D$333,'II Leitungen und Leitungsab.'!$V$8:$V$1048576,$D343,'II Leitungen und Leitungsab.'!$J$8:$J$1048576,$B$3)</f>
        <v>0</v>
      </c>
      <c r="O343" s="85"/>
      <c r="P343" s="94">
        <f>SUMIFS('II Leitungen und Leitungsab.'!$Z$8:$Z$1048576,'II Leitungen und Leitungsab.'!$R$8:$R$1048576,P$333,'II Leitungen und Leitungsab.'!$N$8:$N$1048576,$D$333,'II Leitungen und Leitungsab.'!$V$8:$V$1048576,$D343,'II Leitungen und Leitungsab.'!$J$8:$J$1048576,$B$3)</f>
        <v>0</v>
      </c>
      <c r="Q343" s="82"/>
      <c r="R343" s="76" t="s">
        <v>79</v>
      </c>
      <c r="S343" s="13"/>
    </row>
    <row r="344" spans="2:20" x14ac:dyDescent="0.3">
      <c r="B344" s="63" t="s">
        <v>1044</v>
      </c>
      <c r="D344" s="132" t="str">
        <f>'I H-Gas'!D344</f>
        <v>davon Fremdnutzungsanteil</v>
      </c>
      <c r="F344" s="94">
        <f>SUMIFS('II Leitungen und Leitungsab.'!$AB$8:$AB$1048576,'II Leitungen und Leitungsab.'!$R$8:$R$1048576,F$333,'II Leitungen und Leitungsab.'!$N$8:$N$1048576,$D$333,'II Leitungen und Leitungsab.'!$V$8:$V$1048576,$D343,'II Leitungen und Leitungsab.'!$J$8:$J$1048576,$B$3)</f>
        <v>0</v>
      </c>
      <c r="G344" s="95"/>
      <c r="H344" s="94">
        <f>SUMIFS('II Leitungen und Leitungsab.'!$AB$8:$AB$1048576,'II Leitungen und Leitungsab.'!$R$8:$R$1048576,H$333,'II Leitungen und Leitungsab.'!$N$8:$N$1048576,$D$333,'II Leitungen und Leitungsab.'!$V$8:$V$1048576,$D343,'II Leitungen und Leitungsab.'!$J$8:$J$1048576,$B$3)</f>
        <v>0</v>
      </c>
      <c r="I344" s="95"/>
      <c r="J344" s="94">
        <f>SUMIFS('II Leitungen und Leitungsab.'!$AB$8:$AB$1048576,'II Leitungen und Leitungsab.'!$R$8:$R$1048576,J$333,'II Leitungen und Leitungsab.'!$N$8:$N$1048576,$D$333,'II Leitungen und Leitungsab.'!$V$8:$V$1048576,$D343,'II Leitungen und Leitungsab.'!$J$8:$J$1048576,$B$3)</f>
        <v>0</v>
      </c>
      <c r="K344" s="95"/>
      <c r="L344" s="94">
        <f>SUMIFS('II Leitungen und Leitungsab.'!$AB$8:$AB$1048576,'II Leitungen und Leitungsab.'!$R$8:$R$1048576,L$333,'II Leitungen und Leitungsab.'!$N$8:$N$1048576,$D$333,'II Leitungen und Leitungsab.'!$V$8:$V$1048576,$D343,'II Leitungen und Leitungsab.'!$J$8:$J$1048576,$B$3)</f>
        <v>0</v>
      </c>
      <c r="M344" s="85"/>
      <c r="N344" s="94">
        <f>SUMIFS('II Leitungen und Leitungsab.'!$AB$8:$AB$1048576,'II Leitungen und Leitungsab.'!$R$8:$R$1048576,N$333,'II Leitungen und Leitungsab.'!$N$8:$N$1048576,$D$333,'II Leitungen und Leitungsab.'!$V$8:$V$1048576,$D343,'II Leitungen und Leitungsab.'!$J$8:$J$1048576,$B$3)</f>
        <v>0</v>
      </c>
      <c r="O344" s="85"/>
      <c r="P344" s="94">
        <f>SUMIFS('II Leitungen und Leitungsab.'!$AB$8:$AB$1048576,'II Leitungen und Leitungsab.'!$R$8:$R$1048576,P$333,'II Leitungen und Leitungsab.'!$N$8:$N$1048576,$D$333,'II Leitungen und Leitungsab.'!$V$8:$V$1048576,$D343,'II Leitungen und Leitungsab.'!$J$8:$J$1048576,$B$3)</f>
        <v>0</v>
      </c>
      <c r="Q344" s="82"/>
      <c r="R344" s="76" t="s">
        <v>79</v>
      </c>
      <c r="S344" s="13"/>
    </row>
    <row r="345" spans="2:20" x14ac:dyDescent="0.3">
      <c r="B345" s="63" t="s">
        <v>1045</v>
      </c>
      <c r="D345" s="135" t="str">
        <f>'I H-Gas'!D345</f>
        <v>PVC</v>
      </c>
      <c r="F345" s="94">
        <f>SUMIFS('II Leitungen und Leitungsab.'!$Z$8:$Z$1048576,'II Leitungen und Leitungsab.'!$R$8:$R$1048576,F$333,'II Leitungen und Leitungsab.'!$N$8:$N$1048576,$D$333,'II Leitungen und Leitungsab.'!$V$8:$V$1048576,$D345,'II Leitungen und Leitungsab.'!$J$8:$J$1048576,$B$3)</f>
        <v>0</v>
      </c>
      <c r="G345" s="95"/>
      <c r="H345" s="94">
        <f>SUMIFS('II Leitungen und Leitungsab.'!$Z$8:$Z$1048576,'II Leitungen und Leitungsab.'!$R$8:$R$1048576,H$333,'II Leitungen und Leitungsab.'!$N$8:$N$1048576,$D$333,'II Leitungen und Leitungsab.'!$V$8:$V$1048576,$D345,'II Leitungen und Leitungsab.'!$J$8:$J$1048576,$B$3)</f>
        <v>0</v>
      </c>
      <c r="I345" s="95"/>
      <c r="J345" s="94">
        <f>SUMIFS('II Leitungen und Leitungsab.'!$Z$8:$Z$1048576,'II Leitungen und Leitungsab.'!$R$8:$R$1048576,J$333,'II Leitungen und Leitungsab.'!$N$8:$N$1048576,$D$333,'II Leitungen und Leitungsab.'!$V$8:$V$1048576,$D345,'II Leitungen und Leitungsab.'!$J$8:$J$1048576,$B$3)</f>
        <v>0</v>
      </c>
      <c r="K345" s="95"/>
      <c r="L345" s="94">
        <f>SUMIFS('II Leitungen und Leitungsab.'!$Z$8:$Z$1048576,'II Leitungen und Leitungsab.'!$R$8:$R$1048576,L$333,'II Leitungen und Leitungsab.'!$N$8:$N$1048576,$D$333,'II Leitungen und Leitungsab.'!$V$8:$V$1048576,$D345,'II Leitungen und Leitungsab.'!$J$8:$J$1048576,$B$3)</f>
        <v>0</v>
      </c>
      <c r="M345" s="85"/>
      <c r="N345" s="94">
        <f>SUMIFS('II Leitungen und Leitungsab.'!$Z$8:$Z$1048576,'II Leitungen und Leitungsab.'!$R$8:$R$1048576,N$333,'II Leitungen und Leitungsab.'!$N$8:$N$1048576,$D$333,'II Leitungen und Leitungsab.'!$V$8:$V$1048576,$D345,'II Leitungen und Leitungsab.'!$J$8:$J$1048576,$B$3)</f>
        <v>0</v>
      </c>
      <c r="O345" s="85"/>
      <c r="P345" s="94">
        <f>SUMIFS('II Leitungen und Leitungsab.'!$Z$8:$Z$1048576,'II Leitungen und Leitungsab.'!$R$8:$R$1048576,P$333,'II Leitungen und Leitungsab.'!$N$8:$N$1048576,$D$333,'II Leitungen und Leitungsab.'!$V$8:$V$1048576,$D345,'II Leitungen und Leitungsab.'!$J$8:$J$1048576,$B$3)</f>
        <v>0</v>
      </c>
      <c r="Q345" s="82"/>
      <c r="R345" s="76" t="s">
        <v>79</v>
      </c>
      <c r="S345" s="13"/>
    </row>
    <row r="346" spans="2:20" x14ac:dyDescent="0.3">
      <c r="B346" s="63" t="s">
        <v>1046</v>
      </c>
      <c r="D346" s="132" t="str">
        <f>'I H-Gas'!D346</f>
        <v>davon Fremdnutzungsanteil</v>
      </c>
      <c r="F346" s="94">
        <f>SUMIFS('II Leitungen und Leitungsab.'!$AB$8:$AB$1048576,'II Leitungen und Leitungsab.'!$R$8:$R$1048576,F$333,'II Leitungen und Leitungsab.'!$N$8:$N$1048576,$D$333,'II Leitungen und Leitungsab.'!$V$8:$V$1048576,$D345,'II Leitungen und Leitungsab.'!$J$8:$J$1048576,$B$3)</f>
        <v>0</v>
      </c>
      <c r="G346" s="95"/>
      <c r="H346" s="94">
        <f>SUMIFS('II Leitungen und Leitungsab.'!$AB$8:$AB$1048576,'II Leitungen und Leitungsab.'!$R$8:$R$1048576,H$333,'II Leitungen und Leitungsab.'!$N$8:$N$1048576,$D$333,'II Leitungen und Leitungsab.'!$V$8:$V$1048576,$D345,'II Leitungen und Leitungsab.'!$J$8:$J$1048576,$B$3)</f>
        <v>0</v>
      </c>
      <c r="I346" s="95"/>
      <c r="J346" s="94">
        <f>SUMIFS('II Leitungen und Leitungsab.'!$AB$8:$AB$1048576,'II Leitungen und Leitungsab.'!$R$8:$R$1048576,J$333,'II Leitungen und Leitungsab.'!$N$8:$N$1048576,$D$333,'II Leitungen und Leitungsab.'!$V$8:$V$1048576,$D345,'II Leitungen und Leitungsab.'!$J$8:$J$1048576,$B$3)</f>
        <v>0</v>
      </c>
      <c r="K346" s="95"/>
      <c r="L346" s="94">
        <f>SUMIFS('II Leitungen und Leitungsab.'!$AB$8:$AB$1048576,'II Leitungen und Leitungsab.'!$R$8:$R$1048576,L$333,'II Leitungen und Leitungsab.'!$N$8:$N$1048576,$D$333,'II Leitungen und Leitungsab.'!$V$8:$V$1048576,$D345,'II Leitungen und Leitungsab.'!$J$8:$J$1048576,$B$3)</f>
        <v>0</v>
      </c>
      <c r="M346" s="85"/>
      <c r="N346" s="94">
        <f>SUMIFS('II Leitungen und Leitungsab.'!$AB$8:$AB$1048576,'II Leitungen und Leitungsab.'!$R$8:$R$1048576,N$333,'II Leitungen und Leitungsab.'!$N$8:$N$1048576,$D$333,'II Leitungen und Leitungsab.'!$V$8:$V$1048576,$D345,'II Leitungen und Leitungsab.'!$J$8:$J$1048576,$B$3)</f>
        <v>0</v>
      </c>
      <c r="O346" s="85"/>
      <c r="P346" s="94">
        <f>SUMIFS('II Leitungen und Leitungsab.'!$AB$8:$AB$1048576,'II Leitungen und Leitungsab.'!$R$8:$R$1048576,P$333,'II Leitungen und Leitungsab.'!$N$8:$N$1048576,$D$333,'II Leitungen und Leitungsab.'!$V$8:$V$1048576,$D345,'II Leitungen und Leitungsab.'!$J$8:$J$1048576,$B$3)</f>
        <v>0</v>
      </c>
      <c r="Q346" s="82"/>
      <c r="R346" s="76" t="s">
        <v>79</v>
      </c>
      <c r="S346" s="13"/>
    </row>
    <row r="347" spans="2:20" x14ac:dyDescent="0.3">
      <c r="D347" s="132"/>
      <c r="F347" s="41"/>
      <c r="G347" s="41"/>
      <c r="H347" s="42"/>
      <c r="I347" s="41"/>
      <c r="J347" s="41"/>
      <c r="K347" s="41"/>
      <c r="L347" s="43"/>
      <c r="M347" s="41"/>
      <c r="N347" s="43"/>
      <c r="O347" s="41"/>
      <c r="P347" s="41"/>
      <c r="Q347" s="42"/>
      <c r="S347" s="13"/>
    </row>
    <row r="348" spans="2:20" x14ac:dyDescent="0.3">
      <c r="B348" s="62" t="s">
        <v>1047</v>
      </c>
      <c r="D348" s="137" t="str">
        <f>'I H-Gas'!D348</f>
        <v>Leitungsdurchmesserklasse E (DN: 200 mm ≤ x &lt; 350 mm bzw. DA: 225 mm ≤ x &lt; 355 mm)</v>
      </c>
      <c r="F348" s="44" t="str">
        <f>Listen!$A$2</f>
        <v>HD 4 (&gt; 70 bar)</v>
      </c>
      <c r="G348" s="43"/>
      <c r="H348" s="45" t="str">
        <f>Listen!$A$3</f>
        <v>HD 3 (&gt; 16 bar und ≤ 70 bar)</v>
      </c>
      <c r="I348" s="43"/>
      <c r="J348" s="44" t="str">
        <f>Listen!$A$4</f>
        <v>HD 2 (&gt; 5 bar und ≤ 16 bar)</v>
      </c>
      <c r="K348" s="43"/>
      <c r="L348" s="46" t="str">
        <f>Listen!$A$5</f>
        <v>HD 1 (&gt; 1 bar und ≤ 5 bar)</v>
      </c>
      <c r="M348" s="43"/>
      <c r="N348" s="46" t="str">
        <f>Listen!$A$6</f>
        <v>MD (&gt; 0,1 bar und ≤ 1 bar )</v>
      </c>
      <c r="O348" s="43"/>
      <c r="P348" s="44" t="str">
        <f>Listen!$A$7</f>
        <v>ND (≤ 0,1 bar)</v>
      </c>
      <c r="Q348" s="42"/>
      <c r="R348" s="39"/>
      <c r="S348" s="13"/>
    </row>
    <row r="349" spans="2:20" x14ac:dyDescent="0.3">
      <c r="B349" s="25"/>
      <c r="D349" s="137"/>
      <c r="F349" s="44"/>
      <c r="G349" s="41"/>
      <c r="H349" s="45"/>
      <c r="I349" s="41"/>
      <c r="J349" s="44"/>
      <c r="K349" s="41"/>
      <c r="L349" s="46"/>
      <c r="M349" s="41"/>
      <c r="N349" s="46"/>
      <c r="O349" s="41"/>
      <c r="P349" s="44"/>
      <c r="Q349" s="42"/>
      <c r="R349" s="39"/>
      <c r="S349" s="13"/>
    </row>
    <row r="350" spans="2:20" x14ac:dyDescent="0.3">
      <c r="B350" s="63" t="s">
        <v>1048</v>
      </c>
      <c r="D350" s="132" t="str">
        <f>'I H-Gas'!D350</f>
        <v>Stahl (PE + KKS)</v>
      </c>
      <c r="F350" s="94">
        <f>SUMIFS('II Leitungen und Leitungsab.'!$Z$8:$Z$1048576,'II Leitungen und Leitungsab.'!$R$8:$R$1048576,F$348,'II Leitungen und Leitungsab.'!$N$8:$N$1048576,$D$348,'II Leitungen und Leitungsab.'!$V$8:$V$1048576,$D350,'II Leitungen und Leitungsab.'!$J$8:$J$1048576,$B$3)</f>
        <v>0</v>
      </c>
      <c r="G350" s="85"/>
      <c r="H350" s="94">
        <f>SUMIFS('II Leitungen und Leitungsab.'!$Z$8:$Z$1048576,'II Leitungen und Leitungsab.'!$R$8:$R$1048576,H$348,'II Leitungen und Leitungsab.'!$N$8:$N$1048576,$D$348,'II Leitungen und Leitungsab.'!$V$8:$V$1048576,$D350,'II Leitungen und Leitungsab.'!$J$8:$J$1048576,$B$3)</f>
        <v>0</v>
      </c>
      <c r="I350" s="85"/>
      <c r="J350" s="94">
        <f>SUMIFS('II Leitungen und Leitungsab.'!$Z$8:$Z$1048576,'II Leitungen und Leitungsab.'!$R$8:$R$1048576,J$348,'II Leitungen und Leitungsab.'!$N$8:$N$1048576,$D$348,'II Leitungen und Leitungsab.'!$V$8:$V$1048576,$D350,'II Leitungen und Leitungsab.'!$J$8:$J$1048576,$B$3)</f>
        <v>0</v>
      </c>
      <c r="K350" s="85"/>
      <c r="L350" s="94">
        <f>SUMIFS('II Leitungen und Leitungsab.'!$Z$8:$Z$1048576,'II Leitungen und Leitungsab.'!$R$8:$R$1048576,L$348,'II Leitungen und Leitungsab.'!$N$8:$N$1048576,$D$348,'II Leitungen und Leitungsab.'!$V$8:$V$1048576,$D350,'II Leitungen und Leitungsab.'!$J$8:$J$1048576,$B$3)</f>
        <v>0</v>
      </c>
      <c r="M350" s="85"/>
      <c r="N350" s="94">
        <f>SUMIFS('II Leitungen und Leitungsab.'!$Z$8:$Z$1048576,'II Leitungen und Leitungsab.'!$R$8:$R$1048576,N$348,'II Leitungen und Leitungsab.'!$N$8:$N$1048576,$D$348,'II Leitungen und Leitungsab.'!$V$8:$V$1048576,$D350,'II Leitungen und Leitungsab.'!$J$8:$J$1048576,$B$3)</f>
        <v>0</v>
      </c>
      <c r="O350" s="85"/>
      <c r="P350" s="94">
        <f>SUMIFS('II Leitungen und Leitungsab.'!$Z$8:$Z$1048576,'II Leitungen und Leitungsab.'!$R$8:$R$1048576,P$348,'II Leitungen und Leitungsab.'!$N$8:$N$1048576,$D$348,'II Leitungen und Leitungsab.'!$V$8:$V$1048576,$D350,'II Leitungen und Leitungsab.'!$J$8:$J$1048576,$B$3)</f>
        <v>0</v>
      </c>
      <c r="Q350" s="82"/>
      <c r="R350" s="76" t="s">
        <v>79</v>
      </c>
      <c r="S350" s="74"/>
      <c r="T350" s="74"/>
    </row>
    <row r="351" spans="2:20" x14ac:dyDescent="0.3">
      <c r="B351" s="63" t="s">
        <v>1049</v>
      </c>
      <c r="D351" s="135" t="str">
        <f>'I H-Gas'!D351</f>
        <v>davon Fremdnutzungsanteil</v>
      </c>
      <c r="F351" s="94">
        <f>SUMIFS('II Leitungen und Leitungsab.'!$AB$8:$AB$1048576,'II Leitungen und Leitungsab.'!$R$8:$R$1048576,F$348,'II Leitungen und Leitungsab.'!$N$8:$N$1048576,$D$348,'II Leitungen und Leitungsab.'!$V$8:$V$1048576,$D350,'II Leitungen und Leitungsab.'!$J$8:$J$1048576,$B$3)</f>
        <v>0</v>
      </c>
      <c r="G351" s="95"/>
      <c r="H351" s="94">
        <f>SUMIFS('II Leitungen und Leitungsab.'!$AB$8:$AB$1048576,'II Leitungen und Leitungsab.'!$R$8:$R$1048576,H$348,'II Leitungen und Leitungsab.'!$N$8:$N$1048576,$D$348,'II Leitungen und Leitungsab.'!$V$8:$V$1048576,$D350,'II Leitungen und Leitungsab.'!$J$8:$J$1048576,$B$3)</f>
        <v>0</v>
      </c>
      <c r="I351" s="95"/>
      <c r="J351" s="94">
        <f>SUMIFS('II Leitungen und Leitungsab.'!$AB$8:$AB$1048576,'II Leitungen und Leitungsab.'!$R$8:$R$1048576,J$348,'II Leitungen und Leitungsab.'!$N$8:$N$1048576,$D$348,'II Leitungen und Leitungsab.'!$V$8:$V$1048576,$D350,'II Leitungen und Leitungsab.'!$J$8:$J$1048576,$B$3)</f>
        <v>0</v>
      </c>
      <c r="K351" s="95"/>
      <c r="L351" s="94">
        <f>SUMIFS('II Leitungen und Leitungsab.'!$AB$8:$AB$1048576,'II Leitungen und Leitungsab.'!$R$8:$R$1048576,L$348,'II Leitungen und Leitungsab.'!$N$8:$N$1048576,$D$348,'II Leitungen und Leitungsab.'!$V$8:$V$1048576,$D350,'II Leitungen und Leitungsab.'!$J$8:$J$1048576,$B$3)</f>
        <v>0</v>
      </c>
      <c r="M351" s="85"/>
      <c r="N351" s="94">
        <f>SUMIFS('II Leitungen und Leitungsab.'!$AB$8:$AB$1048576,'II Leitungen und Leitungsab.'!$R$8:$R$1048576,N$348,'II Leitungen und Leitungsab.'!$N$8:$N$1048576,$D$348,'II Leitungen und Leitungsab.'!$V$8:$V$1048576,$D350,'II Leitungen und Leitungsab.'!$J$8:$J$1048576,$B$3)</f>
        <v>0</v>
      </c>
      <c r="O351" s="85"/>
      <c r="P351" s="94">
        <f>SUMIFS('II Leitungen und Leitungsab.'!$AB$8:$AB$1048576,'II Leitungen und Leitungsab.'!$R$8:$R$1048576,P$348,'II Leitungen und Leitungsab.'!$N$8:$N$1048576,$D$348,'II Leitungen und Leitungsab.'!$V$8:$V$1048576,$D350,'II Leitungen und Leitungsab.'!$J$8:$J$1048576,$B$3)</f>
        <v>0</v>
      </c>
      <c r="Q351" s="82"/>
      <c r="R351" s="76" t="s">
        <v>79</v>
      </c>
      <c r="S351" s="74"/>
      <c r="T351" s="74"/>
    </row>
    <row r="352" spans="2:20" x14ac:dyDescent="0.3">
      <c r="B352" s="63" t="s">
        <v>1050</v>
      </c>
      <c r="D352" s="132" t="str">
        <f>'I H-Gas'!D352</f>
        <v>Stahl (PE)</v>
      </c>
      <c r="F352" s="94">
        <f>SUMIFS('II Leitungen und Leitungsab.'!$Z$8:$Z$1048576,'II Leitungen und Leitungsab.'!$R$8:$R$1048576,F$348,'II Leitungen und Leitungsab.'!$N$8:$N$1048576,$D$348,'II Leitungen und Leitungsab.'!$V$8:$V$1048576,$D352,'II Leitungen und Leitungsab.'!$J$8:$J$1048576,$B$3)</f>
        <v>0</v>
      </c>
      <c r="G352" s="95"/>
      <c r="H352" s="94">
        <f>SUMIFS('II Leitungen und Leitungsab.'!$Z$8:$Z$1048576,'II Leitungen und Leitungsab.'!$R$8:$R$1048576,H$348,'II Leitungen und Leitungsab.'!$N$8:$N$1048576,$D$348,'II Leitungen und Leitungsab.'!$V$8:$V$1048576,$D352,'II Leitungen und Leitungsab.'!$J$8:$J$1048576,$B$3)</f>
        <v>0</v>
      </c>
      <c r="I352" s="95"/>
      <c r="J352" s="94">
        <f>SUMIFS('II Leitungen und Leitungsab.'!$Z$8:$Z$1048576,'II Leitungen und Leitungsab.'!$R$8:$R$1048576,J$348,'II Leitungen und Leitungsab.'!$N$8:$N$1048576,$D$348,'II Leitungen und Leitungsab.'!$V$8:$V$1048576,$D352,'II Leitungen und Leitungsab.'!$J$8:$J$1048576,$B$3)</f>
        <v>0</v>
      </c>
      <c r="K352" s="95"/>
      <c r="L352" s="94">
        <f>SUMIFS('II Leitungen und Leitungsab.'!$Z$8:$Z$1048576,'II Leitungen und Leitungsab.'!$R$8:$R$1048576,L$348,'II Leitungen und Leitungsab.'!$N$8:$N$1048576,$D$348,'II Leitungen und Leitungsab.'!$V$8:$V$1048576,$D352,'II Leitungen und Leitungsab.'!$J$8:$J$1048576,$B$3)</f>
        <v>0</v>
      </c>
      <c r="M352" s="85"/>
      <c r="N352" s="94">
        <f>SUMIFS('II Leitungen und Leitungsab.'!$Z$8:$Z$1048576,'II Leitungen und Leitungsab.'!$R$8:$R$1048576,N$348,'II Leitungen und Leitungsab.'!$N$8:$N$1048576,$D$348,'II Leitungen und Leitungsab.'!$V$8:$V$1048576,$D352,'II Leitungen und Leitungsab.'!$J$8:$J$1048576,$B$3)</f>
        <v>0</v>
      </c>
      <c r="O352" s="85"/>
      <c r="P352" s="94">
        <f>SUMIFS('II Leitungen und Leitungsab.'!$Z$8:$Z$1048576,'II Leitungen und Leitungsab.'!$R$8:$R$1048576,P$348,'II Leitungen und Leitungsab.'!$N$8:$N$1048576,$D$348,'II Leitungen und Leitungsab.'!$V$8:$V$1048576,$D352,'II Leitungen und Leitungsab.'!$J$8:$J$1048576,$B$3)</f>
        <v>0</v>
      </c>
      <c r="Q352" s="82"/>
      <c r="R352" s="76" t="s">
        <v>79</v>
      </c>
      <c r="S352" s="74"/>
      <c r="T352" s="74"/>
    </row>
    <row r="353" spans="2:20" x14ac:dyDescent="0.3">
      <c r="B353" s="63" t="s">
        <v>1051</v>
      </c>
      <c r="D353" s="135" t="str">
        <f>'I H-Gas'!D353</f>
        <v>davon Fremdnutzungsanteil</v>
      </c>
      <c r="F353" s="94">
        <f>SUMIFS('II Leitungen und Leitungsab.'!$AB$8:$AB$1048576,'II Leitungen und Leitungsab.'!$R$8:$R$1048576,F$348,'II Leitungen und Leitungsab.'!$N$8:$N$1048576,$D$348,'II Leitungen und Leitungsab.'!$V$8:$V$1048576,$D352,'II Leitungen und Leitungsab.'!$J$8:$J$1048576,$B$3)</f>
        <v>0</v>
      </c>
      <c r="G353" s="95"/>
      <c r="H353" s="94">
        <f>SUMIFS('II Leitungen und Leitungsab.'!$AB$8:$AB$1048576,'II Leitungen und Leitungsab.'!$R$8:$R$1048576,H$348,'II Leitungen und Leitungsab.'!$N$8:$N$1048576,$D$348,'II Leitungen und Leitungsab.'!$V$8:$V$1048576,$D352,'II Leitungen und Leitungsab.'!$J$8:$J$1048576,$B$3)</f>
        <v>0</v>
      </c>
      <c r="I353" s="95"/>
      <c r="J353" s="94">
        <f>SUMIFS('II Leitungen und Leitungsab.'!$AB$8:$AB$1048576,'II Leitungen und Leitungsab.'!$R$8:$R$1048576,J$348,'II Leitungen und Leitungsab.'!$N$8:$N$1048576,$D$348,'II Leitungen und Leitungsab.'!$V$8:$V$1048576,$D352,'II Leitungen und Leitungsab.'!$J$8:$J$1048576,$B$3)</f>
        <v>0</v>
      </c>
      <c r="K353" s="95"/>
      <c r="L353" s="94">
        <f>SUMIFS('II Leitungen und Leitungsab.'!$AB$8:$AB$1048576,'II Leitungen und Leitungsab.'!$R$8:$R$1048576,L$348,'II Leitungen und Leitungsab.'!$N$8:$N$1048576,$D$348,'II Leitungen und Leitungsab.'!$V$8:$V$1048576,$D352,'II Leitungen und Leitungsab.'!$J$8:$J$1048576,$B$3)</f>
        <v>0</v>
      </c>
      <c r="M353" s="85"/>
      <c r="N353" s="94">
        <f>SUMIFS('II Leitungen und Leitungsab.'!$AB$8:$AB$1048576,'II Leitungen und Leitungsab.'!$R$8:$R$1048576,N$348,'II Leitungen und Leitungsab.'!$N$8:$N$1048576,$D$348,'II Leitungen und Leitungsab.'!$V$8:$V$1048576,$D352,'II Leitungen und Leitungsab.'!$J$8:$J$1048576,$B$3)</f>
        <v>0</v>
      </c>
      <c r="O353" s="85"/>
      <c r="P353" s="94">
        <f>SUMIFS('II Leitungen und Leitungsab.'!$AB$8:$AB$1048576,'II Leitungen und Leitungsab.'!$R$8:$R$1048576,P$348,'II Leitungen und Leitungsab.'!$N$8:$N$1048576,$D$348,'II Leitungen und Leitungsab.'!$V$8:$V$1048576,$D352,'II Leitungen und Leitungsab.'!$J$8:$J$1048576,$B$3)</f>
        <v>0</v>
      </c>
      <c r="Q353" s="82"/>
      <c r="R353" s="76" t="s">
        <v>79</v>
      </c>
      <c r="S353" s="74"/>
      <c r="T353" s="74"/>
    </row>
    <row r="354" spans="2:20" x14ac:dyDescent="0.3">
      <c r="B354" s="63" t="s">
        <v>1052</v>
      </c>
      <c r="D354" s="132" t="str">
        <f>'I H-Gas'!D354</f>
        <v>Stahl (bitumiert)</v>
      </c>
      <c r="F354" s="94">
        <f>SUMIFS('II Leitungen und Leitungsab.'!$Z$8:$Z$1048576,'II Leitungen und Leitungsab.'!$R$8:$R$1048576,F$348,'II Leitungen und Leitungsab.'!$N$8:$N$1048576,$D$348,'II Leitungen und Leitungsab.'!$V$8:$V$1048576,$D354,'II Leitungen und Leitungsab.'!$J$8:$J$1048576,$B$3)</f>
        <v>0</v>
      </c>
      <c r="G354" s="95"/>
      <c r="H354" s="94">
        <f>SUMIFS('II Leitungen und Leitungsab.'!$Z$8:$Z$1048576,'II Leitungen und Leitungsab.'!$R$8:$R$1048576,H$348,'II Leitungen und Leitungsab.'!$N$8:$N$1048576,$D$348,'II Leitungen und Leitungsab.'!$V$8:$V$1048576,$D354,'II Leitungen und Leitungsab.'!$J$8:$J$1048576,$B$3)</f>
        <v>0</v>
      </c>
      <c r="I354" s="95"/>
      <c r="J354" s="94">
        <f>SUMIFS('II Leitungen und Leitungsab.'!$Z$8:$Z$1048576,'II Leitungen und Leitungsab.'!$R$8:$R$1048576,J$348,'II Leitungen und Leitungsab.'!$N$8:$N$1048576,$D$348,'II Leitungen und Leitungsab.'!$V$8:$V$1048576,$D354,'II Leitungen und Leitungsab.'!$J$8:$J$1048576,$B$3)</f>
        <v>0</v>
      </c>
      <c r="K354" s="95"/>
      <c r="L354" s="94">
        <f>SUMIFS('II Leitungen und Leitungsab.'!$Z$8:$Z$1048576,'II Leitungen und Leitungsab.'!$R$8:$R$1048576,L$348,'II Leitungen und Leitungsab.'!$N$8:$N$1048576,$D$348,'II Leitungen und Leitungsab.'!$V$8:$V$1048576,$D354,'II Leitungen und Leitungsab.'!$J$8:$J$1048576,$B$3)</f>
        <v>0</v>
      </c>
      <c r="M354" s="85"/>
      <c r="N354" s="94">
        <f>SUMIFS('II Leitungen und Leitungsab.'!$Z$8:$Z$1048576,'II Leitungen und Leitungsab.'!$R$8:$R$1048576,N$348,'II Leitungen und Leitungsab.'!$N$8:$N$1048576,$D$348,'II Leitungen und Leitungsab.'!$V$8:$V$1048576,$D354,'II Leitungen und Leitungsab.'!$J$8:$J$1048576,$B$3)</f>
        <v>0</v>
      </c>
      <c r="O354" s="85"/>
      <c r="P354" s="94">
        <f>SUMIFS('II Leitungen und Leitungsab.'!$Z$8:$Z$1048576,'II Leitungen und Leitungsab.'!$R$8:$R$1048576,P$348,'II Leitungen und Leitungsab.'!$N$8:$N$1048576,$D$348,'II Leitungen und Leitungsab.'!$V$8:$V$1048576,$D354,'II Leitungen und Leitungsab.'!$J$8:$J$1048576,$B$3)</f>
        <v>0</v>
      </c>
      <c r="Q354" s="82"/>
      <c r="R354" s="76" t="s">
        <v>79</v>
      </c>
      <c r="S354" s="74"/>
      <c r="T354" s="74"/>
    </row>
    <row r="355" spans="2:20" x14ac:dyDescent="0.3">
      <c r="B355" s="63" t="s">
        <v>1053</v>
      </c>
      <c r="D355" s="135" t="str">
        <f>'I H-Gas'!D355</f>
        <v>davon Fremdnutzungsanteil</v>
      </c>
      <c r="F355" s="94">
        <f>SUMIFS('II Leitungen und Leitungsab.'!$AB$8:$AB$1048576,'II Leitungen und Leitungsab.'!$R$8:$R$1048576,F$348,'II Leitungen und Leitungsab.'!$N$8:$N$1048576,$D$348,'II Leitungen und Leitungsab.'!$V$8:$V$1048576,$D354,'II Leitungen und Leitungsab.'!$J$8:$J$1048576,$B$3)</f>
        <v>0</v>
      </c>
      <c r="G355" s="95"/>
      <c r="H355" s="94">
        <f>SUMIFS('II Leitungen und Leitungsab.'!$AB$8:$AB$1048576,'II Leitungen und Leitungsab.'!$R$8:$R$1048576,H$348,'II Leitungen und Leitungsab.'!$N$8:$N$1048576,$D$348,'II Leitungen und Leitungsab.'!$V$8:$V$1048576,$D354,'II Leitungen und Leitungsab.'!$J$8:$J$1048576,$B$3)</f>
        <v>0</v>
      </c>
      <c r="I355" s="95"/>
      <c r="J355" s="94">
        <f>SUMIFS('II Leitungen und Leitungsab.'!$AB$8:$AB$1048576,'II Leitungen und Leitungsab.'!$R$8:$R$1048576,J$348,'II Leitungen und Leitungsab.'!$N$8:$N$1048576,$D$348,'II Leitungen und Leitungsab.'!$V$8:$V$1048576,$D354,'II Leitungen und Leitungsab.'!$J$8:$J$1048576,$B$3)</f>
        <v>0</v>
      </c>
      <c r="K355" s="95"/>
      <c r="L355" s="94">
        <f>SUMIFS('II Leitungen und Leitungsab.'!$AB$8:$AB$1048576,'II Leitungen und Leitungsab.'!$R$8:$R$1048576,L$348,'II Leitungen und Leitungsab.'!$N$8:$N$1048576,$D$348,'II Leitungen und Leitungsab.'!$V$8:$V$1048576,$D354,'II Leitungen und Leitungsab.'!$J$8:$J$1048576,$B$3)</f>
        <v>0</v>
      </c>
      <c r="M355" s="85"/>
      <c r="N355" s="94">
        <f>SUMIFS('II Leitungen und Leitungsab.'!$AB$8:$AB$1048576,'II Leitungen und Leitungsab.'!$R$8:$R$1048576,N$348,'II Leitungen und Leitungsab.'!$N$8:$N$1048576,$D$348,'II Leitungen und Leitungsab.'!$V$8:$V$1048576,$D354,'II Leitungen und Leitungsab.'!$J$8:$J$1048576,$B$3)</f>
        <v>0</v>
      </c>
      <c r="O355" s="85"/>
      <c r="P355" s="94">
        <f>SUMIFS('II Leitungen und Leitungsab.'!$AB$8:$AB$1048576,'II Leitungen und Leitungsab.'!$R$8:$R$1048576,P$348,'II Leitungen und Leitungsab.'!$N$8:$N$1048576,$D$348,'II Leitungen und Leitungsab.'!$V$8:$V$1048576,$D354,'II Leitungen und Leitungsab.'!$J$8:$J$1048576,$B$3)</f>
        <v>0</v>
      </c>
      <c r="Q355" s="82"/>
      <c r="R355" s="76" t="s">
        <v>79</v>
      </c>
      <c r="S355" s="74"/>
      <c r="T355" s="74"/>
    </row>
    <row r="356" spans="2:20" x14ac:dyDescent="0.3">
      <c r="B356" s="63" t="s">
        <v>1054</v>
      </c>
      <c r="D356" s="132" t="str">
        <f>'I H-Gas'!D356</f>
        <v>Guss (GGG + GG)</v>
      </c>
      <c r="F356" s="94">
        <f>SUMIFS('II Leitungen und Leitungsab.'!$Z$8:$Z$1048576,'II Leitungen und Leitungsab.'!$R$8:$R$1048576,F$348,'II Leitungen und Leitungsab.'!$N$8:$N$1048576,$D$348,'II Leitungen und Leitungsab.'!$V$8:$V$1048576,$D356,'II Leitungen und Leitungsab.'!$J$8:$J$1048576,$B$3)</f>
        <v>0</v>
      </c>
      <c r="G356" s="95"/>
      <c r="H356" s="94">
        <f>SUMIFS('II Leitungen und Leitungsab.'!$Z$8:$Z$1048576,'II Leitungen und Leitungsab.'!$R$8:$R$1048576,H$348,'II Leitungen und Leitungsab.'!$N$8:$N$1048576,$D$348,'II Leitungen und Leitungsab.'!$V$8:$V$1048576,$D356,'II Leitungen und Leitungsab.'!$J$8:$J$1048576,$B$3)</f>
        <v>0</v>
      </c>
      <c r="I356" s="95"/>
      <c r="J356" s="94">
        <f>SUMIFS('II Leitungen und Leitungsab.'!$Z$8:$Z$1048576,'II Leitungen und Leitungsab.'!$R$8:$R$1048576,J$348,'II Leitungen und Leitungsab.'!$N$8:$N$1048576,$D$348,'II Leitungen und Leitungsab.'!$V$8:$V$1048576,$D356,'II Leitungen und Leitungsab.'!$J$8:$J$1048576,$B$3)</f>
        <v>0</v>
      </c>
      <c r="K356" s="95"/>
      <c r="L356" s="94">
        <f>SUMIFS('II Leitungen und Leitungsab.'!$Z$8:$Z$1048576,'II Leitungen und Leitungsab.'!$R$8:$R$1048576,L$348,'II Leitungen und Leitungsab.'!$N$8:$N$1048576,$D$348,'II Leitungen und Leitungsab.'!$V$8:$V$1048576,$D356,'II Leitungen und Leitungsab.'!$J$8:$J$1048576,$B$3)</f>
        <v>0</v>
      </c>
      <c r="M356" s="85"/>
      <c r="N356" s="94">
        <f>SUMIFS('II Leitungen und Leitungsab.'!$Z$8:$Z$1048576,'II Leitungen und Leitungsab.'!$R$8:$R$1048576,N$348,'II Leitungen und Leitungsab.'!$N$8:$N$1048576,$D$348,'II Leitungen und Leitungsab.'!$V$8:$V$1048576,$D356,'II Leitungen und Leitungsab.'!$J$8:$J$1048576,$B$3)</f>
        <v>0</v>
      </c>
      <c r="O356" s="85"/>
      <c r="P356" s="94">
        <f>SUMIFS('II Leitungen und Leitungsab.'!$Z$8:$Z$1048576,'II Leitungen und Leitungsab.'!$R$8:$R$1048576,P$348,'II Leitungen und Leitungsab.'!$N$8:$N$1048576,$D$348,'II Leitungen und Leitungsab.'!$V$8:$V$1048576,$D356,'II Leitungen und Leitungsab.'!$J$8:$J$1048576,$B$3)</f>
        <v>0</v>
      </c>
      <c r="Q356" s="82"/>
      <c r="R356" s="76" t="s">
        <v>79</v>
      </c>
      <c r="S356" s="74"/>
      <c r="T356" s="74"/>
    </row>
    <row r="357" spans="2:20" x14ac:dyDescent="0.3">
      <c r="B357" s="63" t="s">
        <v>1055</v>
      </c>
      <c r="D357" s="135" t="str">
        <f>'I H-Gas'!D357</f>
        <v>davon Fremdnutzungsanteil</v>
      </c>
      <c r="F357" s="94">
        <f>SUMIFS('II Leitungen und Leitungsab.'!$AB$8:$AB$1048576,'II Leitungen und Leitungsab.'!$R$8:$R$1048576,F$348,'II Leitungen und Leitungsab.'!$N$8:$N$1048576,$D$348,'II Leitungen und Leitungsab.'!$V$8:$V$1048576,$D356,'II Leitungen und Leitungsab.'!$J$8:$J$1048576,$B$3)</f>
        <v>0</v>
      </c>
      <c r="G357" s="95"/>
      <c r="H357" s="94">
        <f>SUMIFS('II Leitungen und Leitungsab.'!$AB$8:$AB$1048576,'II Leitungen und Leitungsab.'!$R$8:$R$1048576,H$348,'II Leitungen und Leitungsab.'!$N$8:$N$1048576,$D$348,'II Leitungen und Leitungsab.'!$V$8:$V$1048576,$D356,'II Leitungen und Leitungsab.'!$J$8:$J$1048576,$B$3)</f>
        <v>0</v>
      </c>
      <c r="I357" s="95"/>
      <c r="J357" s="94">
        <f>SUMIFS('II Leitungen und Leitungsab.'!$AB$8:$AB$1048576,'II Leitungen und Leitungsab.'!$R$8:$R$1048576,J$348,'II Leitungen und Leitungsab.'!$N$8:$N$1048576,$D$348,'II Leitungen und Leitungsab.'!$V$8:$V$1048576,$D356,'II Leitungen und Leitungsab.'!$J$8:$J$1048576,$B$3)</f>
        <v>0</v>
      </c>
      <c r="K357" s="95"/>
      <c r="L357" s="94">
        <f>SUMIFS('II Leitungen und Leitungsab.'!$AB$8:$AB$1048576,'II Leitungen und Leitungsab.'!$R$8:$R$1048576,L$348,'II Leitungen und Leitungsab.'!$N$8:$N$1048576,$D$348,'II Leitungen und Leitungsab.'!$V$8:$V$1048576,$D356,'II Leitungen und Leitungsab.'!$J$8:$J$1048576,$B$3)</f>
        <v>0</v>
      </c>
      <c r="M357" s="85"/>
      <c r="N357" s="94">
        <f>SUMIFS('II Leitungen und Leitungsab.'!$AB$8:$AB$1048576,'II Leitungen und Leitungsab.'!$R$8:$R$1048576,N$348,'II Leitungen und Leitungsab.'!$N$8:$N$1048576,$D$348,'II Leitungen und Leitungsab.'!$V$8:$V$1048576,$D356,'II Leitungen und Leitungsab.'!$J$8:$J$1048576,$B$3)</f>
        <v>0</v>
      </c>
      <c r="O357" s="85"/>
      <c r="P357" s="94">
        <f>SUMIFS('II Leitungen und Leitungsab.'!$AB$8:$AB$1048576,'II Leitungen und Leitungsab.'!$R$8:$R$1048576,P$348,'II Leitungen und Leitungsab.'!$N$8:$N$1048576,$D$348,'II Leitungen und Leitungsab.'!$V$8:$V$1048576,$D356,'II Leitungen und Leitungsab.'!$J$8:$J$1048576,$B$3)</f>
        <v>0</v>
      </c>
      <c r="Q357" s="82"/>
      <c r="R357" s="76" t="s">
        <v>79</v>
      </c>
      <c r="S357" s="74"/>
      <c r="T357" s="74"/>
    </row>
    <row r="358" spans="2:20" x14ac:dyDescent="0.3">
      <c r="B358" s="63" t="s">
        <v>1056</v>
      </c>
      <c r="D358" s="135" t="str">
        <f>'I H-Gas'!D358</f>
        <v>PE</v>
      </c>
      <c r="F358" s="94">
        <f>SUMIFS('II Leitungen und Leitungsab.'!$Z$8:$Z$1048576,'II Leitungen und Leitungsab.'!$R$8:$R$1048576,F$348,'II Leitungen und Leitungsab.'!$N$8:$N$1048576,$D$348,'II Leitungen und Leitungsab.'!$V$8:$V$1048576,$D358,'II Leitungen und Leitungsab.'!$J$8:$J$1048576,$B$3)</f>
        <v>0</v>
      </c>
      <c r="G358" s="95"/>
      <c r="H358" s="94">
        <f>SUMIFS('II Leitungen und Leitungsab.'!$Z$8:$Z$1048576,'II Leitungen und Leitungsab.'!$R$8:$R$1048576,H$348,'II Leitungen und Leitungsab.'!$N$8:$N$1048576,$D$348,'II Leitungen und Leitungsab.'!$V$8:$V$1048576,$D358,'II Leitungen und Leitungsab.'!$J$8:$J$1048576,$B$3)</f>
        <v>0</v>
      </c>
      <c r="I358" s="95"/>
      <c r="J358" s="94">
        <f>SUMIFS('II Leitungen und Leitungsab.'!$Z$8:$Z$1048576,'II Leitungen und Leitungsab.'!$R$8:$R$1048576,J$348,'II Leitungen und Leitungsab.'!$N$8:$N$1048576,$D$348,'II Leitungen und Leitungsab.'!$V$8:$V$1048576,$D358,'II Leitungen und Leitungsab.'!$J$8:$J$1048576,$B$3)</f>
        <v>0</v>
      </c>
      <c r="K358" s="95"/>
      <c r="L358" s="94">
        <f>SUMIFS('II Leitungen und Leitungsab.'!$Z$8:$Z$1048576,'II Leitungen und Leitungsab.'!$R$8:$R$1048576,L$348,'II Leitungen und Leitungsab.'!$N$8:$N$1048576,$D$348,'II Leitungen und Leitungsab.'!$V$8:$V$1048576,$D358,'II Leitungen und Leitungsab.'!$J$8:$J$1048576,$B$3)</f>
        <v>0</v>
      </c>
      <c r="M358" s="85"/>
      <c r="N358" s="94">
        <f>SUMIFS('II Leitungen und Leitungsab.'!$Z$8:$Z$1048576,'II Leitungen und Leitungsab.'!$R$8:$R$1048576,N$348,'II Leitungen und Leitungsab.'!$N$8:$N$1048576,$D$348,'II Leitungen und Leitungsab.'!$V$8:$V$1048576,$D358,'II Leitungen und Leitungsab.'!$J$8:$J$1048576,$B$3)</f>
        <v>0</v>
      </c>
      <c r="O358" s="85"/>
      <c r="P358" s="94">
        <f>SUMIFS('II Leitungen und Leitungsab.'!$Z$8:$Z$1048576,'II Leitungen und Leitungsab.'!$R$8:$R$1048576,P$348,'II Leitungen und Leitungsab.'!$N$8:$N$1048576,$D$348,'II Leitungen und Leitungsab.'!$V$8:$V$1048576,$D358,'II Leitungen und Leitungsab.'!$J$8:$J$1048576,$B$3)</f>
        <v>0</v>
      </c>
      <c r="Q358" s="82"/>
      <c r="R358" s="76" t="s">
        <v>79</v>
      </c>
      <c r="S358" s="74"/>
      <c r="T358" s="74"/>
    </row>
    <row r="359" spans="2:20" x14ac:dyDescent="0.3">
      <c r="B359" s="63" t="s">
        <v>1057</v>
      </c>
      <c r="D359" s="132" t="str">
        <f>'I H-Gas'!D359</f>
        <v>davon Fremdnutzungsanteil</v>
      </c>
      <c r="F359" s="94">
        <f>SUMIFS('II Leitungen und Leitungsab.'!$AB$8:$AB$1048576,'II Leitungen und Leitungsab.'!$R$8:$R$1048576,F$348,'II Leitungen und Leitungsab.'!$N$8:$N$1048576,$D$348,'II Leitungen und Leitungsab.'!$V$8:$V$1048576,$D358,'II Leitungen und Leitungsab.'!$J$8:$J$1048576,$B$3)</f>
        <v>0</v>
      </c>
      <c r="G359" s="95"/>
      <c r="H359" s="94">
        <f>SUMIFS('II Leitungen und Leitungsab.'!$AB$8:$AB$1048576,'II Leitungen und Leitungsab.'!$R$8:$R$1048576,H$348,'II Leitungen und Leitungsab.'!$N$8:$N$1048576,$D$348,'II Leitungen und Leitungsab.'!$V$8:$V$1048576,$D358,'II Leitungen und Leitungsab.'!$J$8:$J$1048576,$B$3)</f>
        <v>0</v>
      </c>
      <c r="I359" s="95"/>
      <c r="J359" s="94">
        <f>SUMIFS('II Leitungen und Leitungsab.'!$AB$8:$AB$1048576,'II Leitungen und Leitungsab.'!$R$8:$R$1048576,J$348,'II Leitungen und Leitungsab.'!$N$8:$N$1048576,$D$348,'II Leitungen und Leitungsab.'!$V$8:$V$1048576,$D358,'II Leitungen und Leitungsab.'!$J$8:$J$1048576,$B$3)</f>
        <v>0</v>
      </c>
      <c r="K359" s="95"/>
      <c r="L359" s="94">
        <f>SUMIFS('II Leitungen und Leitungsab.'!$AB$8:$AB$1048576,'II Leitungen und Leitungsab.'!$R$8:$R$1048576,L$348,'II Leitungen und Leitungsab.'!$N$8:$N$1048576,$D$348,'II Leitungen und Leitungsab.'!$V$8:$V$1048576,$D358,'II Leitungen und Leitungsab.'!$J$8:$J$1048576,$B$3)</f>
        <v>0</v>
      </c>
      <c r="M359" s="85"/>
      <c r="N359" s="94">
        <f>SUMIFS('II Leitungen und Leitungsab.'!$AB$8:$AB$1048576,'II Leitungen und Leitungsab.'!$R$8:$R$1048576,N$348,'II Leitungen und Leitungsab.'!$N$8:$N$1048576,$D$348,'II Leitungen und Leitungsab.'!$V$8:$V$1048576,$D358,'II Leitungen und Leitungsab.'!$J$8:$J$1048576,$B$3)</f>
        <v>0</v>
      </c>
      <c r="O359" s="85"/>
      <c r="P359" s="94">
        <f>SUMIFS('II Leitungen und Leitungsab.'!$AB$8:$AB$1048576,'II Leitungen und Leitungsab.'!$R$8:$R$1048576,P$348,'II Leitungen und Leitungsab.'!$N$8:$N$1048576,$D$348,'II Leitungen und Leitungsab.'!$V$8:$V$1048576,$D358,'II Leitungen und Leitungsab.'!$J$8:$J$1048576,$B$3)</f>
        <v>0</v>
      </c>
      <c r="Q359" s="82"/>
      <c r="R359" s="76" t="s">
        <v>79</v>
      </c>
      <c r="S359" s="74"/>
      <c r="T359" s="74"/>
    </row>
    <row r="360" spans="2:20" x14ac:dyDescent="0.3">
      <c r="B360" s="63" t="s">
        <v>1058</v>
      </c>
      <c r="D360" s="135" t="str">
        <f>'I H-Gas'!D360</f>
        <v>PVC</v>
      </c>
      <c r="F360" s="94">
        <f>SUMIFS('II Leitungen und Leitungsab.'!$Z$8:$Z$1048576,'II Leitungen und Leitungsab.'!$R$8:$R$1048576,F$348,'II Leitungen und Leitungsab.'!$N$8:$N$1048576,$D$348,'II Leitungen und Leitungsab.'!$V$8:$V$1048576,$D360,'II Leitungen und Leitungsab.'!$J$8:$J$1048576,$B$3)</f>
        <v>0</v>
      </c>
      <c r="G360" s="95"/>
      <c r="H360" s="94">
        <f>SUMIFS('II Leitungen und Leitungsab.'!$Z$8:$Z$1048576,'II Leitungen und Leitungsab.'!$R$8:$R$1048576,H$348,'II Leitungen und Leitungsab.'!$N$8:$N$1048576,$D$348,'II Leitungen und Leitungsab.'!$V$8:$V$1048576,$D360,'II Leitungen und Leitungsab.'!$J$8:$J$1048576,$B$3)</f>
        <v>0</v>
      </c>
      <c r="I360" s="95"/>
      <c r="J360" s="94">
        <f>SUMIFS('II Leitungen und Leitungsab.'!$Z$8:$Z$1048576,'II Leitungen und Leitungsab.'!$R$8:$R$1048576,J$348,'II Leitungen und Leitungsab.'!$N$8:$N$1048576,$D$348,'II Leitungen und Leitungsab.'!$V$8:$V$1048576,$D360,'II Leitungen und Leitungsab.'!$J$8:$J$1048576,$B$3)</f>
        <v>0</v>
      </c>
      <c r="K360" s="95"/>
      <c r="L360" s="94">
        <f>SUMIFS('II Leitungen und Leitungsab.'!$Z$8:$Z$1048576,'II Leitungen und Leitungsab.'!$R$8:$R$1048576,L$348,'II Leitungen und Leitungsab.'!$N$8:$N$1048576,$D$348,'II Leitungen und Leitungsab.'!$V$8:$V$1048576,$D360,'II Leitungen und Leitungsab.'!$J$8:$J$1048576,$B$3)</f>
        <v>0</v>
      </c>
      <c r="M360" s="85"/>
      <c r="N360" s="94">
        <f>SUMIFS('II Leitungen und Leitungsab.'!$Z$8:$Z$1048576,'II Leitungen und Leitungsab.'!$R$8:$R$1048576,N$348,'II Leitungen und Leitungsab.'!$N$8:$N$1048576,$D$348,'II Leitungen und Leitungsab.'!$V$8:$V$1048576,$D360,'II Leitungen und Leitungsab.'!$J$8:$J$1048576,$B$3)</f>
        <v>0</v>
      </c>
      <c r="O360" s="85"/>
      <c r="P360" s="94">
        <f>SUMIFS('II Leitungen und Leitungsab.'!$Z$8:$Z$1048576,'II Leitungen und Leitungsab.'!$R$8:$R$1048576,P$348,'II Leitungen und Leitungsab.'!$N$8:$N$1048576,$D$348,'II Leitungen und Leitungsab.'!$V$8:$V$1048576,$D360,'II Leitungen und Leitungsab.'!$J$8:$J$1048576,$B$3)</f>
        <v>0</v>
      </c>
      <c r="Q360" s="82"/>
      <c r="R360" s="76" t="s">
        <v>79</v>
      </c>
      <c r="S360" s="74"/>
      <c r="T360" s="74"/>
    </row>
    <row r="361" spans="2:20" x14ac:dyDescent="0.3">
      <c r="B361" s="63" t="s">
        <v>1059</v>
      </c>
      <c r="D361" s="132" t="str">
        <f>'I H-Gas'!D361</f>
        <v>davon Fremdnutzungsanteil</v>
      </c>
      <c r="F361" s="94">
        <f>SUMIFS('II Leitungen und Leitungsab.'!$AB$8:$AB$1048576,'II Leitungen und Leitungsab.'!$R$8:$R$1048576,F$348,'II Leitungen und Leitungsab.'!$N$8:$N$1048576,$D$348,'II Leitungen und Leitungsab.'!$V$8:$V$1048576,$D360,'II Leitungen und Leitungsab.'!$J$8:$J$1048576,$B$3)</f>
        <v>0</v>
      </c>
      <c r="G361" s="95"/>
      <c r="H361" s="94">
        <f>SUMIFS('II Leitungen und Leitungsab.'!$AB$8:$AB$1048576,'II Leitungen und Leitungsab.'!$R$8:$R$1048576,H$348,'II Leitungen und Leitungsab.'!$N$8:$N$1048576,$D$348,'II Leitungen und Leitungsab.'!$V$8:$V$1048576,$D360,'II Leitungen und Leitungsab.'!$J$8:$J$1048576,$B$3)</f>
        <v>0</v>
      </c>
      <c r="I361" s="95"/>
      <c r="J361" s="94">
        <f>SUMIFS('II Leitungen und Leitungsab.'!$AB$8:$AB$1048576,'II Leitungen und Leitungsab.'!$R$8:$R$1048576,J$348,'II Leitungen und Leitungsab.'!$N$8:$N$1048576,$D$348,'II Leitungen und Leitungsab.'!$V$8:$V$1048576,$D360,'II Leitungen und Leitungsab.'!$J$8:$J$1048576,$B$3)</f>
        <v>0</v>
      </c>
      <c r="K361" s="95"/>
      <c r="L361" s="94">
        <f>SUMIFS('II Leitungen und Leitungsab.'!$AB$8:$AB$1048576,'II Leitungen und Leitungsab.'!$R$8:$R$1048576,L$348,'II Leitungen und Leitungsab.'!$N$8:$N$1048576,$D$348,'II Leitungen und Leitungsab.'!$V$8:$V$1048576,$D360,'II Leitungen und Leitungsab.'!$J$8:$J$1048576,$B$3)</f>
        <v>0</v>
      </c>
      <c r="M361" s="85"/>
      <c r="N361" s="94">
        <f>SUMIFS('II Leitungen und Leitungsab.'!$AB$8:$AB$1048576,'II Leitungen und Leitungsab.'!$R$8:$R$1048576,N$348,'II Leitungen und Leitungsab.'!$N$8:$N$1048576,$D$348,'II Leitungen und Leitungsab.'!$V$8:$V$1048576,$D360,'II Leitungen und Leitungsab.'!$J$8:$J$1048576,$B$3)</f>
        <v>0</v>
      </c>
      <c r="O361" s="85"/>
      <c r="P361" s="94">
        <f>SUMIFS('II Leitungen und Leitungsab.'!$AB$8:$AB$1048576,'II Leitungen und Leitungsab.'!$R$8:$R$1048576,P$348,'II Leitungen und Leitungsab.'!$N$8:$N$1048576,$D$348,'II Leitungen und Leitungsab.'!$V$8:$V$1048576,$D360,'II Leitungen und Leitungsab.'!$J$8:$J$1048576,$B$3)</f>
        <v>0</v>
      </c>
      <c r="Q361" s="82"/>
      <c r="R361" s="76" t="s">
        <v>79</v>
      </c>
      <c r="S361" s="74"/>
      <c r="T361" s="74"/>
    </row>
    <row r="362" spans="2:20" x14ac:dyDescent="0.3">
      <c r="D362" s="132"/>
      <c r="F362" s="41"/>
      <c r="G362" s="41"/>
      <c r="H362" s="42"/>
      <c r="I362" s="41"/>
      <c r="J362" s="41"/>
      <c r="K362" s="41"/>
      <c r="L362" s="43"/>
      <c r="M362" s="41"/>
      <c r="N362" s="43"/>
      <c r="O362" s="41"/>
      <c r="P362" s="41"/>
      <c r="Q362" s="42"/>
      <c r="S362" s="13"/>
    </row>
    <row r="363" spans="2:20" x14ac:dyDescent="0.3">
      <c r="B363" s="62" t="s">
        <v>1060</v>
      </c>
      <c r="D363" s="137" t="str">
        <f>'I H-Gas'!D363</f>
        <v>Leitungsdurchmesserklasse F (DN: 100 mm ≤ x &lt; 200 mm bzw. DA: 110 mm ≤ x &lt; 225 mm)</v>
      </c>
      <c r="F363" s="44" t="str">
        <f>Listen!$A$2</f>
        <v>HD 4 (&gt; 70 bar)</v>
      </c>
      <c r="G363" s="43"/>
      <c r="H363" s="45" t="str">
        <f>Listen!$A$3</f>
        <v>HD 3 (&gt; 16 bar und ≤ 70 bar)</v>
      </c>
      <c r="I363" s="43"/>
      <c r="J363" s="44" t="str">
        <f>Listen!$A$4</f>
        <v>HD 2 (&gt; 5 bar und ≤ 16 bar)</v>
      </c>
      <c r="K363" s="43"/>
      <c r="L363" s="46" t="str">
        <f>Listen!$A$5</f>
        <v>HD 1 (&gt; 1 bar und ≤ 5 bar)</v>
      </c>
      <c r="M363" s="43"/>
      <c r="N363" s="46" t="str">
        <f>Listen!$A$6</f>
        <v>MD (&gt; 0,1 bar und ≤ 1 bar )</v>
      </c>
      <c r="O363" s="43"/>
      <c r="P363" s="44" t="str">
        <f>Listen!$A$7</f>
        <v>ND (≤ 0,1 bar)</v>
      </c>
      <c r="Q363" s="42"/>
      <c r="R363" s="39"/>
      <c r="S363" s="13"/>
    </row>
    <row r="364" spans="2:20" x14ac:dyDescent="0.3">
      <c r="B364" s="25"/>
      <c r="D364" s="137"/>
      <c r="F364" s="44"/>
      <c r="G364" s="41"/>
      <c r="H364" s="45"/>
      <c r="I364" s="41"/>
      <c r="J364" s="44"/>
      <c r="K364" s="41"/>
      <c r="L364" s="46"/>
      <c r="M364" s="41"/>
      <c r="N364" s="46"/>
      <c r="O364" s="41"/>
      <c r="P364" s="44"/>
      <c r="Q364" s="42"/>
      <c r="R364" s="39"/>
      <c r="S364" s="13"/>
    </row>
    <row r="365" spans="2:20" x14ac:dyDescent="0.3">
      <c r="B365" s="63" t="s">
        <v>1061</v>
      </c>
      <c r="D365" s="132" t="str">
        <f>'I H-Gas'!D365</f>
        <v>Stahl (PE + KKS)</v>
      </c>
      <c r="F365" s="94">
        <f>SUMIFS('II Leitungen und Leitungsab.'!$Z$8:$Z$1048576,'II Leitungen und Leitungsab.'!$R$8:$R$1048576,F$363,'II Leitungen und Leitungsab.'!$N$8:$N$1048576,$D$363,'II Leitungen und Leitungsab.'!$V$8:$V$1048576,$D365,'II Leitungen und Leitungsab.'!$J$8:$J$1048576,$B$3)</f>
        <v>0</v>
      </c>
      <c r="G365" s="85"/>
      <c r="H365" s="94">
        <f>SUMIFS('II Leitungen und Leitungsab.'!$Z$8:$Z$1048576,'II Leitungen und Leitungsab.'!$R$8:$R$1048576,H$363,'II Leitungen und Leitungsab.'!$N$8:$N$1048576,$D$363,'II Leitungen und Leitungsab.'!$V$8:$V$1048576,$D365,'II Leitungen und Leitungsab.'!$J$8:$J$1048576,$B$3)</f>
        <v>0</v>
      </c>
      <c r="I365" s="85"/>
      <c r="J365" s="94">
        <f>SUMIFS('II Leitungen und Leitungsab.'!$Z$8:$Z$1048576,'II Leitungen und Leitungsab.'!$R$8:$R$1048576,J$363,'II Leitungen und Leitungsab.'!$N$8:$N$1048576,$D$363,'II Leitungen und Leitungsab.'!$V$8:$V$1048576,$D365,'II Leitungen und Leitungsab.'!$J$8:$J$1048576,$B$3)</f>
        <v>0</v>
      </c>
      <c r="K365" s="85"/>
      <c r="L365" s="94">
        <f>SUMIFS('II Leitungen und Leitungsab.'!$Z$8:$Z$1048576,'II Leitungen und Leitungsab.'!$R$8:$R$1048576,L$363,'II Leitungen und Leitungsab.'!$N$8:$N$1048576,$D$363,'II Leitungen und Leitungsab.'!$V$8:$V$1048576,$D365,'II Leitungen und Leitungsab.'!$J$8:$J$1048576,$B$3)</f>
        <v>0</v>
      </c>
      <c r="M365" s="85"/>
      <c r="N365" s="94">
        <f>SUMIFS('II Leitungen und Leitungsab.'!$Z$8:$Z$1048576,'II Leitungen und Leitungsab.'!$R$8:$R$1048576,N$363,'II Leitungen und Leitungsab.'!$N$8:$N$1048576,$D$363,'II Leitungen und Leitungsab.'!$V$8:$V$1048576,$D365,'II Leitungen und Leitungsab.'!$J$8:$J$1048576,$B$3)</f>
        <v>0</v>
      </c>
      <c r="O365" s="85"/>
      <c r="P365" s="94">
        <f>SUMIFS('II Leitungen und Leitungsab.'!$Z$8:$Z$1048576,'II Leitungen und Leitungsab.'!$R$8:$R$1048576,P$363,'II Leitungen und Leitungsab.'!$N$8:$N$1048576,$D$363,'II Leitungen und Leitungsab.'!$V$8:$V$1048576,$D365,'II Leitungen und Leitungsab.'!$J$8:$J$1048576,$B$3)</f>
        <v>0</v>
      </c>
      <c r="Q365" s="82"/>
      <c r="R365" s="76" t="s">
        <v>79</v>
      </c>
      <c r="S365" s="13"/>
    </row>
    <row r="366" spans="2:20" x14ac:dyDescent="0.3">
      <c r="B366" s="63" t="s">
        <v>1062</v>
      </c>
      <c r="D366" s="135" t="str">
        <f>'I H-Gas'!D366</f>
        <v>davon Fremdnutzungsanteil</v>
      </c>
      <c r="F366" s="94">
        <f>SUMIFS('II Leitungen und Leitungsab.'!$AB$8:$AB$1048576,'II Leitungen und Leitungsab.'!$R$8:$R$1048576,F$363,'II Leitungen und Leitungsab.'!$N$8:$N$1048576,$D$363,'II Leitungen und Leitungsab.'!$V$8:$V$1048576,$D365,'II Leitungen und Leitungsab.'!$J$8:$J$1048576,$B$3)</f>
        <v>0</v>
      </c>
      <c r="G366" s="95"/>
      <c r="H366" s="94">
        <f>SUMIFS('II Leitungen und Leitungsab.'!$AB$8:$AB$1048576,'II Leitungen und Leitungsab.'!$R$8:$R$1048576,H$363,'II Leitungen und Leitungsab.'!$N$8:$N$1048576,$D$363,'II Leitungen und Leitungsab.'!$V$8:$V$1048576,$D365,'II Leitungen und Leitungsab.'!$J$8:$J$1048576,$B$3)</f>
        <v>0</v>
      </c>
      <c r="I366" s="95"/>
      <c r="J366" s="94">
        <f>SUMIFS('II Leitungen und Leitungsab.'!$AB$8:$AB$1048576,'II Leitungen und Leitungsab.'!$R$8:$R$1048576,J$363,'II Leitungen und Leitungsab.'!$N$8:$N$1048576,$D$363,'II Leitungen und Leitungsab.'!$V$8:$V$1048576,$D365,'II Leitungen und Leitungsab.'!$J$8:$J$1048576,$B$3)</f>
        <v>0</v>
      </c>
      <c r="K366" s="95"/>
      <c r="L366" s="94">
        <f>SUMIFS('II Leitungen und Leitungsab.'!$AB$8:$AB$1048576,'II Leitungen und Leitungsab.'!$R$8:$R$1048576,L$363,'II Leitungen und Leitungsab.'!$N$8:$N$1048576,$D$363,'II Leitungen und Leitungsab.'!$V$8:$V$1048576,$D365,'II Leitungen und Leitungsab.'!$J$8:$J$1048576,$B$3)</f>
        <v>0</v>
      </c>
      <c r="M366" s="85"/>
      <c r="N366" s="94">
        <f>SUMIFS('II Leitungen und Leitungsab.'!$AB$8:$AB$1048576,'II Leitungen und Leitungsab.'!$R$8:$R$1048576,N$363,'II Leitungen und Leitungsab.'!$N$8:$N$1048576,$D$363,'II Leitungen und Leitungsab.'!$V$8:$V$1048576,$D365,'II Leitungen und Leitungsab.'!$J$8:$J$1048576,$B$3)</f>
        <v>0</v>
      </c>
      <c r="O366" s="85"/>
      <c r="P366" s="94">
        <f>SUMIFS('II Leitungen und Leitungsab.'!$AB$8:$AB$1048576,'II Leitungen und Leitungsab.'!$R$8:$R$1048576,P$363,'II Leitungen und Leitungsab.'!$N$8:$N$1048576,$D$363,'II Leitungen und Leitungsab.'!$V$8:$V$1048576,$D365,'II Leitungen und Leitungsab.'!$J$8:$J$1048576,$B$3)</f>
        <v>0</v>
      </c>
      <c r="Q366" s="82"/>
      <c r="R366" s="76" t="s">
        <v>79</v>
      </c>
      <c r="S366" s="13"/>
    </row>
    <row r="367" spans="2:20" x14ac:dyDescent="0.3">
      <c r="B367" s="63" t="s">
        <v>1063</v>
      </c>
      <c r="D367" s="132" t="str">
        <f>'I H-Gas'!D367</f>
        <v>Stahl (PE)</v>
      </c>
      <c r="F367" s="94">
        <f>SUMIFS('II Leitungen und Leitungsab.'!$Z$8:$Z$1048576,'II Leitungen und Leitungsab.'!$R$8:$R$1048576,F$363,'II Leitungen und Leitungsab.'!$N$8:$N$1048576,$D$363,'II Leitungen und Leitungsab.'!$V$8:$V$1048576,$D367,'II Leitungen und Leitungsab.'!$J$8:$J$1048576,$B$3)</f>
        <v>0</v>
      </c>
      <c r="G367" s="95"/>
      <c r="H367" s="94">
        <f>SUMIFS('II Leitungen und Leitungsab.'!$Z$8:$Z$1048576,'II Leitungen und Leitungsab.'!$R$8:$R$1048576,H$363,'II Leitungen und Leitungsab.'!$N$8:$N$1048576,$D$363,'II Leitungen und Leitungsab.'!$V$8:$V$1048576,$D367,'II Leitungen und Leitungsab.'!$J$8:$J$1048576,$B$3)</f>
        <v>0</v>
      </c>
      <c r="I367" s="95"/>
      <c r="J367" s="94">
        <f>SUMIFS('II Leitungen und Leitungsab.'!$Z$8:$Z$1048576,'II Leitungen und Leitungsab.'!$R$8:$R$1048576,J$363,'II Leitungen und Leitungsab.'!$N$8:$N$1048576,$D$363,'II Leitungen und Leitungsab.'!$V$8:$V$1048576,$D367,'II Leitungen und Leitungsab.'!$J$8:$J$1048576,$B$3)</f>
        <v>0</v>
      </c>
      <c r="K367" s="95"/>
      <c r="L367" s="94">
        <f>SUMIFS('II Leitungen und Leitungsab.'!$Z$8:$Z$1048576,'II Leitungen und Leitungsab.'!$R$8:$R$1048576,L$363,'II Leitungen und Leitungsab.'!$N$8:$N$1048576,$D$363,'II Leitungen und Leitungsab.'!$V$8:$V$1048576,$D367,'II Leitungen und Leitungsab.'!$J$8:$J$1048576,$B$3)</f>
        <v>0</v>
      </c>
      <c r="M367" s="85"/>
      <c r="N367" s="94">
        <f>SUMIFS('II Leitungen und Leitungsab.'!$Z$8:$Z$1048576,'II Leitungen und Leitungsab.'!$R$8:$R$1048576,N$363,'II Leitungen und Leitungsab.'!$N$8:$N$1048576,$D$363,'II Leitungen und Leitungsab.'!$V$8:$V$1048576,$D367,'II Leitungen und Leitungsab.'!$J$8:$J$1048576,$B$3)</f>
        <v>0</v>
      </c>
      <c r="O367" s="85"/>
      <c r="P367" s="94">
        <f>SUMIFS('II Leitungen und Leitungsab.'!$Z$8:$Z$1048576,'II Leitungen und Leitungsab.'!$R$8:$R$1048576,P$363,'II Leitungen und Leitungsab.'!$N$8:$N$1048576,$D$363,'II Leitungen und Leitungsab.'!$V$8:$V$1048576,$D367,'II Leitungen und Leitungsab.'!$J$8:$J$1048576,$B$3)</f>
        <v>0</v>
      </c>
      <c r="Q367" s="82"/>
      <c r="R367" s="76" t="s">
        <v>79</v>
      </c>
      <c r="S367" s="13"/>
    </row>
    <row r="368" spans="2:20" x14ac:dyDescent="0.3">
      <c r="B368" s="63" t="s">
        <v>1064</v>
      </c>
      <c r="D368" s="135" t="str">
        <f>'I H-Gas'!D368</f>
        <v>davon Fremdnutzungsanteil</v>
      </c>
      <c r="F368" s="94">
        <f>SUMIFS('II Leitungen und Leitungsab.'!$AB$8:$AB$1048576,'II Leitungen und Leitungsab.'!$R$8:$R$1048576,F$363,'II Leitungen und Leitungsab.'!$N$8:$N$1048576,$D$363,'II Leitungen und Leitungsab.'!$V$8:$V$1048576,$D367,'II Leitungen und Leitungsab.'!$J$8:$J$1048576,$B$3)</f>
        <v>0</v>
      </c>
      <c r="G368" s="95"/>
      <c r="H368" s="94">
        <f>SUMIFS('II Leitungen und Leitungsab.'!$AB$8:$AB$1048576,'II Leitungen und Leitungsab.'!$R$8:$R$1048576,H$363,'II Leitungen und Leitungsab.'!$N$8:$N$1048576,$D$363,'II Leitungen und Leitungsab.'!$V$8:$V$1048576,$D367,'II Leitungen und Leitungsab.'!$J$8:$J$1048576,$B$3)</f>
        <v>0</v>
      </c>
      <c r="I368" s="95"/>
      <c r="J368" s="94">
        <f>SUMIFS('II Leitungen und Leitungsab.'!$AB$8:$AB$1048576,'II Leitungen und Leitungsab.'!$R$8:$R$1048576,J$363,'II Leitungen und Leitungsab.'!$N$8:$N$1048576,$D$363,'II Leitungen und Leitungsab.'!$V$8:$V$1048576,$D367,'II Leitungen und Leitungsab.'!$J$8:$J$1048576,$B$3)</f>
        <v>0</v>
      </c>
      <c r="K368" s="95"/>
      <c r="L368" s="94">
        <f>SUMIFS('II Leitungen und Leitungsab.'!$AB$8:$AB$1048576,'II Leitungen und Leitungsab.'!$R$8:$R$1048576,L$363,'II Leitungen und Leitungsab.'!$N$8:$N$1048576,$D$363,'II Leitungen und Leitungsab.'!$V$8:$V$1048576,$D367,'II Leitungen und Leitungsab.'!$J$8:$J$1048576,$B$3)</f>
        <v>0</v>
      </c>
      <c r="M368" s="85"/>
      <c r="N368" s="94">
        <f>SUMIFS('II Leitungen und Leitungsab.'!$AB$8:$AB$1048576,'II Leitungen und Leitungsab.'!$R$8:$R$1048576,N$363,'II Leitungen und Leitungsab.'!$N$8:$N$1048576,$D$363,'II Leitungen und Leitungsab.'!$V$8:$V$1048576,$D367,'II Leitungen und Leitungsab.'!$J$8:$J$1048576,$B$3)</f>
        <v>0</v>
      </c>
      <c r="O368" s="85"/>
      <c r="P368" s="94">
        <f>SUMIFS('II Leitungen und Leitungsab.'!$AB$8:$AB$1048576,'II Leitungen und Leitungsab.'!$R$8:$R$1048576,P$363,'II Leitungen und Leitungsab.'!$N$8:$N$1048576,$D$363,'II Leitungen und Leitungsab.'!$V$8:$V$1048576,$D367,'II Leitungen und Leitungsab.'!$J$8:$J$1048576,$B$3)</f>
        <v>0</v>
      </c>
      <c r="Q368" s="82"/>
      <c r="R368" s="76" t="s">
        <v>79</v>
      </c>
      <c r="S368" s="13"/>
    </row>
    <row r="369" spans="2:19" x14ac:dyDescent="0.3">
      <c r="B369" s="63" t="s">
        <v>1065</v>
      </c>
      <c r="D369" s="132" t="str">
        <f>'I H-Gas'!D369</f>
        <v>Stahl (bitumiert)</v>
      </c>
      <c r="F369" s="94">
        <f>SUMIFS('II Leitungen und Leitungsab.'!$Z$8:$Z$1048576,'II Leitungen und Leitungsab.'!$R$8:$R$1048576,F$363,'II Leitungen und Leitungsab.'!$N$8:$N$1048576,$D$363,'II Leitungen und Leitungsab.'!$V$8:$V$1048576,$D369,'II Leitungen und Leitungsab.'!$J$8:$J$1048576,$B$3)</f>
        <v>0</v>
      </c>
      <c r="G369" s="95"/>
      <c r="H369" s="94">
        <f>SUMIFS('II Leitungen und Leitungsab.'!$Z$8:$Z$1048576,'II Leitungen und Leitungsab.'!$R$8:$R$1048576,H$363,'II Leitungen und Leitungsab.'!$N$8:$N$1048576,$D$363,'II Leitungen und Leitungsab.'!$V$8:$V$1048576,$D369,'II Leitungen und Leitungsab.'!$J$8:$J$1048576,$B$3)</f>
        <v>0</v>
      </c>
      <c r="I369" s="95"/>
      <c r="J369" s="94">
        <f>SUMIFS('II Leitungen und Leitungsab.'!$Z$8:$Z$1048576,'II Leitungen und Leitungsab.'!$R$8:$R$1048576,J$363,'II Leitungen und Leitungsab.'!$N$8:$N$1048576,$D$363,'II Leitungen und Leitungsab.'!$V$8:$V$1048576,$D369,'II Leitungen und Leitungsab.'!$J$8:$J$1048576,$B$3)</f>
        <v>0</v>
      </c>
      <c r="K369" s="95"/>
      <c r="L369" s="94">
        <f>SUMIFS('II Leitungen und Leitungsab.'!$Z$8:$Z$1048576,'II Leitungen und Leitungsab.'!$R$8:$R$1048576,L$363,'II Leitungen und Leitungsab.'!$N$8:$N$1048576,$D$363,'II Leitungen und Leitungsab.'!$V$8:$V$1048576,$D369,'II Leitungen und Leitungsab.'!$J$8:$J$1048576,$B$3)</f>
        <v>0</v>
      </c>
      <c r="M369" s="85"/>
      <c r="N369" s="94">
        <f>SUMIFS('II Leitungen und Leitungsab.'!$Z$8:$Z$1048576,'II Leitungen und Leitungsab.'!$R$8:$R$1048576,N$363,'II Leitungen und Leitungsab.'!$N$8:$N$1048576,$D$363,'II Leitungen und Leitungsab.'!$V$8:$V$1048576,$D369,'II Leitungen und Leitungsab.'!$J$8:$J$1048576,$B$3)</f>
        <v>0</v>
      </c>
      <c r="O369" s="85"/>
      <c r="P369" s="94">
        <f>SUMIFS('II Leitungen und Leitungsab.'!$Z$8:$Z$1048576,'II Leitungen und Leitungsab.'!$R$8:$R$1048576,P$363,'II Leitungen und Leitungsab.'!$N$8:$N$1048576,$D$363,'II Leitungen und Leitungsab.'!$V$8:$V$1048576,$D369,'II Leitungen und Leitungsab.'!$J$8:$J$1048576,$B$3)</f>
        <v>0</v>
      </c>
      <c r="Q369" s="82"/>
      <c r="R369" s="76" t="s">
        <v>79</v>
      </c>
      <c r="S369" s="13"/>
    </row>
    <row r="370" spans="2:19" x14ac:dyDescent="0.3">
      <c r="B370" s="63" t="s">
        <v>1066</v>
      </c>
      <c r="D370" s="135" t="str">
        <f>'I H-Gas'!D370</f>
        <v>davon Fremdnutzungsanteil</v>
      </c>
      <c r="F370" s="94">
        <f>SUMIFS('II Leitungen und Leitungsab.'!$AB$8:$AB$1048576,'II Leitungen und Leitungsab.'!$R$8:$R$1048576,F$363,'II Leitungen und Leitungsab.'!$N$8:$N$1048576,$D$363,'II Leitungen und Leitungsab.'!$V$8:$V$1048576,$D369,'II Leitungen und Leitungsab.'!$J$8:$J$1048576,$B$3)</f>
        <v>0</v>
      </c>
      <c r="G370" s="95"/>
      <c r="H370" s="94">
        <f>SUMIFS('II Leitungen und Leitungsab.'!$AB$8:$AB$1048576,'II Leitungen und Leitungsab.'!$R$8:$R$1048576,H$363,'II Leitungen und Leitungsab.'!$N$8:$N$1048576,$D$363,'II Leitungen und Leitungsab.'!$V$8:$V$1048576,$D369,'II Leitungen und Leitungsab.'!$J$8:$J$1048576,$B$3)</f>
        <v>0</v>
      </c>
      <c r="I370" s="95"/>
      <c r="J370" s="94">
        <f>SUMIFS('II Leitungen und Leitungsab.'!$AB$8:$AB$1048576,'II Leitungen und Leitungsab.'!$R$8:$R$1048576,J$363,'II Leitungen und Leitungsab.'!$N$8:$N$1048576,$D$363,'II Leitungen und Leitungsab.'!$V$8:$V$1048576,$D369,'II Leitungen und Leitungsab.'!$J$8:$J$1048576,$B$3)</f>
        <v>0</v>
      </c>
      <c r="K370" s="95"/>
      <c r="L370" s="94">
        <f>SUMIFS('II Leitungen und Leitungsab.'!$AB$8:$AB$1048576,'II Leitungen und Leitungsab.'!$R$8:$R$1048576,L$363,'II Leitungen und Leitungsab.'!$N$8:$N$1048576,$D$363,'II Leitungen und Leitungsab.'!$V$8:$V$1048576,$D369,'II Leitungen und Leitungsab.'!$J$8:$J$1048576,$B$3)</f>
        <v>0</v>
      </c>
      <c r="M370" s="85"/>
      <c r="N370" s="94">
        <f>SUMIFS('II Leitungen und Leitungsab.'!$AB$8:$AB$1048576,'II Leitungen und Leitungsab.'!$R$8:$R$1048576,N$363,'II Leitungen und Leitungsab.'!$N$8:$N$1048576,$D$363,'II Leitungen und Leitungsab.'!$V$8:$V$1048576,$D369,'II Leitungen und Leitungsab.'!$J$8:$J$1048576,$B$3)</f>
        <v>0</v>
      </c>
      <c r="O370" s="85"/>
      <c r="P370" s="94">
        <f>SUMIFS('II Leitungen und Leitungsab.'!$AB$8:$AB$1048576,'II Leitungen und Leitungsab.'!$R$8:$R$1048576,P$363,'II Leitungen und Leitungsab.'!$N$8:$N$1048576,$D$363,'II Leitungen und Leitungsab.'!$V$8:$V$1048576,$D369,'II Leitungen und Leitungsab.'!$J$8:$J$1048576,$B$3)</f>
        <v>0</v>
      </c>
      <c r="Q370" s="82"/>
      <c r="R370" s="76" t="s">
        <v>79</v>
      </c>
      <c r="S370" s="13"/>
    </row>
    <row r="371" spans="2:19" x14ac:dyDescent="0.3">
      <c r="B371" s="63" t="s">
        <v>1067</v>
      </c>
      <c r="D371" s="132" t="str">
        <f>'I H-Gas'!D371</f>
        <v>Guss (GGG + GG)</v>
      </c>
      <c r="F371" s="94">
        <f>SUMIFS('II Leitungen und Leitungsab.'!$Z$8:$Z$1048576,'II Leitungen und Leitungsab.'!$R$8:$R$1048576,F$363,'II Leitungen und Leitungsab.'!$N$8:$N$1048576,$D$363,'II Leitungen und Leitungsab.'!$V$8:$V$1048576,$D371,'II Leitungen und Leitungsab.'!$J$8:$J$1048576,$B$3)</f>
        <v>0</v>
      </c>
      <c r="G371" s="95"/>
      <c r="H371" s="94">
        <f>SUMIFS('II Leitungen und Leitungsab.'!$Z$8:$Z$1048576,'II Leitungen und Leitungsab.'!$R$8:$R$1048576,H$363,'II Leitungen und Leitungsab.'!$N$8:$N$1048576,$D$363,'II Leitungen und Leitungsab.'!$V$8:$V$1048576,$D371,'II Leitungen und Leitungsab.'!$J$8:$J$1048576,$B$3)</f>
        <v>0</v>
      </c>
      <c r="I371" s="95"/>
      <c r="J371" s="94">
        <f>SUMIFS('II Leitungen und Leitungsab.'!$Z$8:$Z$1048576,'II Leitungen und Leitungsab.'!$R$8:$R$1048576,J$363,'II Leitungen und Leitungsab.'!$N$8:$N$1048576,$D$363,'II Leitungen und Leitungsab.'!$V$8:$V$1048576,$D371,'II Leitungen und Leitungsab.'!$J$8:$J$1048576,$B$3)</f>
        <v>0</v>
      </c>
      <c r="K371" s="95"/>
      <c r="L371" s="94">
        <f>SUMIFS('II Leitungen und Leitungsab.'!$Z$8:$Z$1048576,'II Leitungen und Leitungsab.'!$R$8:$R$1048576,L$363,'II Leitungen und Leitungsab.'!$N$8:$N$1048576,$D$363,'II Leitungen und Leitungsab.'!$V$8:$V$1048576,$D371,'II Leitungen und Leitungsab.'!$J$8:$J$1048576,$B$3)</f>
        <v>0</v>
      </c>
      <c r="M371" s="85"/>
      <c r="N371" s="94">
        <f>SUMIFS('II Leitungen und Leitungsab.'!$Z$8:$Z$1048576,'II Leitungen und Leitungsab.'!$R$8:$R$1048576,N$363,'II Leitungen und Leitungsab.'!$N$8:$N$1048576,$D$363,'II Leitungen und Leitungsab.'!$V$8:$V$1048576,$D371,'II Leitungen und Leitungsab.'!$J$8:$J$1048576,$B$3)</f>
        <v>0</v>
      </c>
      <c r="O371" s="85"/>
      <c r="P371" s="94">
        <f>SUMIFS('II Leitungen und Leitungsab.'!$Z$8:$Z$1048576,'II Leitungen und Leitungsab.'!$R$8:$R$1048576,P$363,'II Leitungen und Leitungsab.'!$N$8:$N$1048576,$D$363,'II Leitungen und Leitungsab.'!$V$8:$V$1048576,$D371,'II Leitungen und Leitungsab.'!$J$8:$J$1048576,$B$3)</f>
        <v>0</v>
      </c>
      <c r="Q371" s="82"/>
      <c r="R371" s="76" t="s">
        <v>79</v>
      </c>
      <c r="S371" s="13"/>
    </row>
    <row r="372" spans="2:19" x14ac:dyDescent="0.3">
      <c r="B372" s="63" t="s">
        <v>1068</v>
      </c>
      <c r="D372" s="135" t="str">
        <f>'I H-Gas'!D372</f>
        <v>davon Fremdnutzungsanteil</v>
      </c>
      <c r="F372" s="94">
        <f>SUMIFS('II Leitungen und Leitungsab.'!$AB$8:$AB$1048576,'II Leitungen und Leitungsab.'!$R$8:$R$1048576,F$363,'II Leitungen und Leitungsab.'!$N$8:$N$1048576,$D$363,'II Leitungen und Leitungsab.'!$V$8:$V$1048576,$D371,'II Leitungen und Leitungsab.'!$J$8:$J$1048576,$B$3)</f>
        <v>0</v>
      </c>
      <c r="G372" s="95"/>
      <c r="H372" s="94">
        <f>SUMIFS('II Leitungen und Leitungsab.'!$AB$8:$AB$1048576,'II Leitungen und Leitungsab.'!$R$8:$R$1048576,H$363,'II Leitungen und Leitungsab.'!$N$8:$N$1048576,$D$363,'II Leitungen und Leitungsab.'!$V$8:$V$1048576,$D371,'II Leitungen und Leitungsab.'!$J$8:$J$1048576,$B$3)</f>
        <v>0</v>
      </c>
      <c r="I372" s="95"/>
      <c r="J372" s="94">
        <f>SUMIFS('II Leitungen und Leitungsab.'!$AB$8:$AB$1048576,'II Leitungen und Leitungsab.'!$R$8:$R$1048576,J$363,'II Leitungen und Leitungsab.'!$N$8:$N$1048576,$D$363,'II Leitungen und Leitungsab.'!$V$8:$V$1048576,$D371,'II Leitungen und Leitungsab.'!$J$8:$J$1048576,$B$3)</f>
        <v>0</v>
      </c>
      <c r="K372" s="95"/>
      <c r="L372" s="94">
        <f>SUMIFS('II Leitungen und Leitungsab.'!$AB$8:$AB$1048576,'II Leitungen und Leitungsab.'!$R$8:$R$1048576,L$363,'II Leitungen und Leitungsab.'!$N$8:$N$1048576,$D$363,'II Leitungen und Leitungsab.'!$V$8:$V$1048576,$D371,'II Leitungen und Leitungsab.'!$J$8:$J$1048576,$B$3)</f>
        <v>0</v>
      </c>
      <c r="M372" s="85"/>
      <c r="N372" s="94">
        <f>SUMIFS('II Leitungen und Leitungsab.'!$AB$8:$AB$1048576,'II Leitungen und Leitungsab.'!$R$8:$R$1048576,N$363,'II Leitungen und Leitungsab.'!$N$8:$N$1048576,$D$363,'II Leitungen und Leitungsab.'!$V$8:$V$1048576,$D371,'II Leitungen und Leitungsab.'!$J$8:$J$1048576,$B$3)</f>
        <v>0</v>
      </c>
      <c r="O372" s="85"/>
      <c r="P372" s="94">
        <f>SUMIFS('II Leitungen und Leitungsab.'!$AB$8:$AB$1048576,'II Leitungen und Leitungsab.'!$R$8:$R$1048576,P$363,'II Leitungen und Leitungsab.'!$N$8:$N$1048576,$D$363,'II Leitungen und Leitungsab.'!$V$8:$V$1048576,$D371,'II Leitungen und Leitungsab.'!$J$8:$J$1048576,$B$3)</f>
        <v>0</v>
      </c>
      <c r="Q372" s="82"/>
      <c r="R372" s="76" t="s">
        <v>79</v>
      </c>
      <c r="S372" s="13"/>
    </row>
    <row r="373" spans="2:19" x14ac:dyDescent="0.3">
      <c r="B373" s="63" t="s">
        <v>1069</v>
      </c>
      <c r="D373" s="135" t="str">
        <f>'I H-Gas'!D373</f>
        <v>PE</v>
      </c>
      <c r="F373" s="94">
        <f>SUMIFS('II Leitungen und Leitungsab.'!$Z$8:$Z$1048576,'II Leitungen und Leitungsab.'!$R$8:$R$1048576,F$363,'II Leitungen und Leitungsab.'!$N$8:$N$1048576,$D$363,'II Leitungen und Leitungsab.'!$V$8:$V$1048576,$D373,'II Leitungen und Leitungsab.'!$J$8:$J$1048576,$B$3)</f>
        <v>0</v>
      </c>
      <c r="G373" s="95"/>
      <c r="H373" s="94">
        <f>SUMIFS('II Leitungen und Leitungsab.'!$Z$8:$Z$1048576,'II Leitungen und Leitungsab.'!$R$8:$R$1048576,H$363,'II Leitungen und Leitungsab.'!$N$8:$N$1048576,$D$363,'II Leitungen und Leitungsab.'!$V$8:$V$1048576,$D373,'II Leitungen und Leitungsab.'!$J$8:$J$1048576,$B$3)</f>
        <v>0</v>
      </c>
      <c r="I373" s="95"/>
      <c r="J373" s="94">
        <f>SUMIFS('II Leitungen und Leitungsab.'!$Z$8:$Z$1048576,'II Leitungen und Leitungsab.'!$R$8:$R$1048576,J$363,'II Leitungen und Leitungsab.'!$N$8:$N$1048576,$D$363,'II Leitungen und Leitungsab.'!$V$8:$V$1048576,$D373,'II Leitungen und Leitungsab.'!$J$8:$J$1048576,$B$3)</f>
        <v>0</v>
      </c>
      <c r="K373" s="95"/>
      <c r="L373" s="94">
        <f>SUMIFS('II Leitungen und Leitungsab.'!$Z$8:$Z$1048576,'II Leitungen und Leitungsab.'!$R$8:$R$1048576,L$363,'II Leitungen und Leitungsab.'!$N$8:$N$1048576,$D$363,'II Leitungen und Leitungsab.'!$V$8:$V$1048576,$D373,'II Leitungen und Leitungsab.'!$J$8:$J$1048576,$B$3)</f>
        <v>0</v>
      </c>
      <c r="M373" s="85"/>
      <c r="N373" s="94">
        <f>SUMIFS('II Leitungen und Leitungsab.'!$Z$8:$Z$1048576,'II Leitungen und Leitungsab.'!$R$8:$R$1048576,N$363,'II Leitungen und Leitungsab.'!$N$8:$N$1048576,$D$363,'II Leitungen und Leitungsab.'!$V$8:$V$1048576,$D373,'II Leitungen und Leitungsab.'!$J$8:$J$1048576,$B$3)</f>
        <v>0</v>
      </c>
      <c r="O373" s="85"/>
      <c r="P373" s="94">
        <f>SUMIFS('II Leitungen und Leitungsab.'!$Z$8:$Z$1048576,'II Leitungen und Leitungsab.'!$R$8:$R$1048576,P$363,'II Leitungen und Leitungsab.'!$N$8:$N$1048576,$D$363,'II Leitungen und Leitungsab.'!$V$8:$V$1048576,$D373,'II Leitungen und Leitungsab.'!$J$8:$J$1048576,$B$3)</f>
        <v>0</v>
      </c>
      <c r="Q373" s="82"/>
      <c r="R373" s="76" t="s">
        <v>79</v>
      </c>
      <c r="S373" s="13"/>
    </row>
    <row r="374" spans="2:19" x14ac:dyDescent="0.3">
      <c r="B374" s="63" t="s">
        <v>1070</v>
      </c>
      <c r="D374" s="132" t="str">
        <f>'I H-Gas'!D374</f>
        <v>davon Fremdnutzungsanteil</v>
      </c>
      <c r="F374" s="94">
        <f>SUMIFS('II Leitungen und Leitungsab.'!$AB$8:$AB$1048576,'II Leitungen und Leitungsab.'!$R$8:$R$1048576,F$363,'II Leitungen und Leitungsab.'!$N$8:$N$1048576,$D$363,'II Leitungen und Leitungsab.'!$V$8:$V$1048576,$D373,'II Leitungen und Leitungsab.'!$J$8:$J$1048576,$B$3)</f>
        <v>0</v>
      </c>
      <c r="G374" s="95"/>
      <c r="H374" s="94">
        <f>SUMIFS('II Leitungen und Leitungsab.'!$AB$8:$AB$1048576,'II Leitungen und Leitungsab.'!$R$8:$R$1048576,H$363,'II Leitungen und Leitungsab.'!$N$8:$N$1048576,$D$363,'II Leitungen und Leitungsab.'!$V$8:$V$1048576,$D373,'II Leitungen und Leitungsab.'!$J$8:$J$1048576,$B$3)</f>
        <v>0</v>
      </c>
      <c r="I374" s="95"/>
      <c r="J374" s="94">
        <f>SUMIFS('II Leitungen und Leitungsab.'!$AB$8:$AB$1048576,'II Leitungen und Leitungsab.'!$R$8:$R$1048576,J$363,'II Leitungen und Leitungsab.'!$N$8:$N$1048576,$D$363,'II Leitungen und Leitungsab.'!$V$8:$V$1048576,$D373,'II Leitungen und Leitungsab.'!$J$8:$J$1048576,$B$3)</f>
        <v>0</v>
      </c>
      <c r="K374" s="95"/>
      <c r="L374" s="94">
        <f>SUMIFS('II Leitungen und Leitungsab.'!$AB$8:$AB$1048576,'II Leitungen und Leitungsab.'!$R$8:$R$1048576,L$363,'II Leitungen und Leitungsab.'!$N$8:$N$1048576,$D$363,'II Leitungen und Leitungsab.'!$V$8:$V$1048576,$D373,'II Leitungen und Leitungsab.'!$J$8:$J$1048576,$B$3)</f>
        <v>0</v>
      </c>
      <c r="M374" s="85"/>
      <c r="N374" s="94">
        <f>SUMIFS('II Leitungen und Leitungsab.'!$AB$8:$AB$1048576,'II Leitungen und Leitungsab.'!$R$8:$R$1048576,N$363,'II Leitungen und Leitungsab.'!$N$8:$N$1048576,$D$363,'II Leitungen und Leitungsab.'!$V$8:$V$1048576,$D373,'II Leitungen und Leitungsab.'!$J$8:$J$1048576,$B$3)</f>
        <v>0</v>
      </c>
      <c r="O374" s="85"/>
      <c r="P374" s="94">
        <f>SUMIFS('II Leitungen und Leitungsab.'!$AB$8:$AB$1048576,'II Leitungen und Leitungsab.'!$R$8:$R$1048576,P$363,'II Leitungen und Leitungsab.'!$N$8:$N$1048576,$D$363,'II Leitungen und Leitungsab.'!$V$8:$V$1048576,$D373,'II Leitungen und Leitungsab.'!$J$8:$J$1048576,$B$3)</f>
        <v>0</v>
      </c>
      <c r="Q374" s="82"/>
      <c r="R374" s="76" t="s">
        <v>79</v>
      </c>
      <c r="S374" s="13"/>
    </row>
    <row r="375" spans="2:19" x14ac:dyDescent="0.3">
      <c r="B375" s="63" t="s">
        <v>1071</v>
      </c>
      <c r="D375" s="135" t="str">
        <f>'I H-Gas'!D375</f>
        <v>PVC</v>
      </c>
      <c r="F375" s="94">
        <f>SUMIFS('II Leitungen und Leitungsab.'!$Z$8:$Z$1048576,'II Leitungen und Leitungsab.'!$R$8:$R$1048576,F$363,'II Leitungen und Leitungsab.'!$N$8:$N$1048576,$D$363,'II Leitungen und Leitungsab.'!$V$8:$V$1048576,$D375,'II Leitungen und Leitungsab.'!$J$8:$J$1048576,$B$3)</f>
        <v>0</v>
      </c>
      <c r="G375" s="95"/>
      <c r="H375" s="94">
        <f>SUMIFS('II Leitungen und Leitungsab.'!$Z$8:$Z$1048576,'II Leitungen und Leitungsab.'!$R$8:$R$1048576,H$363,'II Leitungen und Leitungsab.'!$N$8:$N$1048576,$D$363,'II Leitungen und Leitungsab.'!$V$8:$V$1048576,$D375,'II Leitungen und Leitungsab.'!$J$8:$J$1048576,$B$3)</f>
        <v>0</v>
      </c>
      <c r="I375" s="95"/>
      <c r="J375" s="94">
        <f>SUMIFS('II Leitungen und Leitungsab.'!$Z$8:$Z$1048576,'II Leitungen und Leitungsab.'!$R$8:$R$1048576,J$363,'II Leitungen und Leitungsab.'!$N$8:$N$1048576,$D$363,'II Leitungen und Leitungsab.'!$V$8:$V$1048576,$D375,'II Leitungen und Leitungsab.'!$J$8:$J$1048576,$B$3)</f>
        <v>0</v>
      </c>
      <c r="K375" s="95"/>
      <c r="L375" s="94">
        <f>SUMIFS('II Leitungen und Leitungsab.'!$Z$8:$Z$1048576,'II Leitungen und Leitungsab.'!$R$8:$R$1048576,L$363,'II Leitungen und Leitungsab.'!$N$8:$N$1048576,$D$363,'II Leitungen und Leitungsab.'!$V$8:$V$1048576,$D375,'II Leitungen und Leitungsab.'!$J$8:$J$1048576,$B$3)</f>
        <v>0</v>
      </c>
      <c r="M375" s="85"/>
      <c r="N375" s="94">
        <f>SUMIFS('II Leitungen und Leitungsab.'!$Z$8:$Z$1048576,'II Leitungen und Leitungsab.'!$R$8:$R$1048576,N$363,'II Leitungen und Leitungsab.'!$N$8:$N$1048576,$D$363,'II Leitungen und Leitungsab.'!$V$8:$V$1048576,$D375,'II Leitungen und Leitungsab.'!$J$8:$J$1048576,$B$3)</f>
        <v>0</v>
      </c>
      <c r="O375" s="85"/>
      <c r="P375" s="94">
        <f>SUMIFS('II Leitungen und Leitungsab.'!$Z$8:$Z$1048576,'II Leitungen und Leitungsab.'!$R$8:$R$1048576,P$363,'II Leitungen und Leitungsab.'!$N$8:$N$1048576,$D$363,'II Leitungen und Leitungsab.'!$V$8:$V$1048576,$D375,'II Leitungen und Leitungsab.'!$J$8:$J$1048576,$B$3)</f>
        <v>0</v>
      </c>
      <c r="Q375" s="82"/>
      <c r="R375" s="76" t="s">
        <v>79</v>
      </c>
      <c r="S375" s="13"/>
    </row>
    <row r="376" spans="2:19" x14ac:dyDescent="0.3">
      <c r="B376" s="63" t="s">
        <v>1072</v>
      </c>
      <c r="D376" s="132" t="str">
        <f>'I H-Gas'!D376</f>
        <v>davon Fremdnutzungsanteil</v>
      </c>
      <c r="F376" s="94">
        <f>SUMIFS('II Leitungen und Leitungsab.'!$AB$8:$AB$1048576,'II Leitungen und Leitungsab.'!$R$8:$R$1048576,F$363,'II Leitungen und Leitungsab.'!$N$8:$N$1048576,$D$363,'II Leitungen und Leitungsab.'!$V$8:$V$1048576,$D375,'II Leitungen und Leitungsab.'!$J$8:$J$1048576,$B$3)</f>
        <v>0</v>
      </c>
      <c r="G376" s="95"/>
      <c r="H376" s="94">
        <f>SUMIFS('II Leitungen und Leitungsab.'!$AB$8:$AB$1048576,'II Leitungen und Leitungsab.'!$R$8:$R$1048576,H$363,'II Leitungen und Leitungsab.'!$N$8:$N$1048576,$D$363,'II Leitungen und Leitungsab.'!$V$8:$V$1048576,$D375,'II Leitungen und Leitungsab.'!$J$8:$J$1048576,$B$3)</f>
        <v>0</v>
      </c>
      <c r="I376" s="95"/>
      <c r="J376" s="94">
        <f>SUMIFS('II Leitungen und Leitungsab.'!$AB$8:$AB$1048576,'II Leitungen und Leitungsab.'!$R$8:$R$1048576,J$363,'II Leitungen und Leitungsab.'!$N$8:$N$1048576,$D$363,'II Leitungen und Leitungsab.'!$V$8:$V$1048576,$D375,'II Leitungen und Leitungsab.'!$J$8:$J$1048576,$B$3)</f>
        <v>0</v>
      </c>
      <c r="K376" s="95"/>
      <c r="L376" s="94">
        <f>SUMIFS('II Leitungen und Leitungsab.'!$AB$8:$AB$1048576,'II Leitungen und Leitungsab.'!$R$8:$R$1048576,L$363,'II Leitungen und Leitungsab.'!$N$8:$N$1048576,$D$363,'II Leitungen und Leitungsab.'!$V$8:$V$1048576,$D375,'II Leitungen und Leitungsab.'!$J$8:$J$1048576,$B$3)</f>
        <v>0</v>
      </c>
      <c r="M376" s="85"/>
      <c r="N376" s="94">
        <f>SUMIFS('II Leitungen und Leitungsab.'!$AB$8:$AB$1048576,'II Leitungen und Leitungsab.'!$R$8:$R$1048576,N$363,'II Leitungen und Leitungsab.'!$N$8:$N$1048576,$D$363,'II Leitungen und Leitungsab.'!$V$8:$V$1048576,$D375,'II Leitungen und Leitungsab.'!$J$8:$J$1048576,$B$3)</f>
        <v>0</v>
      </c>
      <c r="O376" s="85"/>
      <c r="P376" s="94">
        <f>SUMIFS('II Leitungen und Leitungsab.'!$AB$8:$AB$1048576,'II Leitungen und Leitungsab.'!$R$8:$R$1048576,P$363,'II Leitungen und Leitungsab.'!$N$8:$N$1048576,$D$363,'II Leitungen und Leitungsab.'!$V$8:$V$1048576,$D375,'II Leitungen und Leitungsab.'!$J$8:$J$1048576,$B$3)</f>
        <v>0</v>
      </c>
      <c r="Q376" s="82"/>
      <c r="R376" s="76" t="s">
        <v>79</v>
      </c>
      <c r="S376" s="13"/>
    </row>
    <row r="377" spans="2:19" x14ac:dyDescent="0.3">
      <c r="D377" s="132"/>
      <c r="F377" s="41"/>
      <c r="G377" s="41"/>
      <c r="H377" s="42"/>
      <c r="I377" s="41"/>
      <c r="J377" s="41"/>
      <c r="K377" s="41"/>
      <c r="L377" s="43"/>
      <c r="M377" s="41"/>
      <c r="N377" s="43"/>
      <c r="O377" s="41"/>
      <c r="P377" s="41"/>
      <c r="Q377" s="42"/>
      <c r="S377" s="13"/>
    </row>
    <row r="378" spans="2:19" x14ac:dyDescent="0.3">
      <c r="B378" s="62" t="s">
        <v>1073</v>
      </c>
      <c r="D378" s="137" t="str">
        <f>'I H-Gas'!D378</f>
        <v>Leitungsdurchmesserklasse G (DN: x &lt; 100 mm bzw. DA: x &lt; 110 mm)</v>
      </c>
      <c r="F378" s="44" t="str">
        <f>Listen!$A$2</f>
        <v>HD 4 (&gt; 70 bar)</v>
      </c>
      <c r="G378" s="43"/>
      <c r="H378" s="45" t="str">
        <f>Listen!$A$3</f>
        <v>HD 3 (&gt; 16 bar und ≤ 70 bar)</v>
      </c>
      <c r="I378" s="43"/>
      <c r="J378" s="44" t="str">
        <f>Listen!$A$4</f>
        <v>HD 2 (&gt; 5 bar und ≤ 16 bar)</v>
      </c>
      <c r="K378" s="43"/>
      <c r="L378" s="46" t="str">
        <f>Listen!$A$5</f>
        <v>HD 1 (&gt; 1 bar und ≤ 5 bar)</v>
      </c>
      <c r="M378" s="43"/>
      <c r="N378" s="46" t="str">
        <f>Listen!$A$6</f>
        <v>MD (&gt; 0,1 bar und ≤ 1 bar )</v>
      </c>
      <c r="O378" s="43"/>
      <c r="P378" s="44" t="str">
        <f>Listen!$A$7</f>
        <v>ND (≤ 0,1 bar)</v>
      </c>
      <c r="Q378" s="42"/>
      <c r="R378" s="39"/>
      <c r="S378" s="13"/>
    </row>
    <row r="379" spans="2:19" x14ac:dyDescent="0.3">
      <c r="B379" s="25"/>
      <c r="D379" s="137"/>
      <c r="F379" s="44"/>
      <c r="G379" s="41"/>
      <c r="H379" s="45"/>
      <c r="I379" s="41"/>
      <c r="J379" s="44"/>
      <c r="K379" s="41"/>
      <c r="L379" s="46"/>
      <c r="M379" s="41"/>
      <c r="N379" s="46"/>
      <c r="O379" s="41"/>
      <c r="P379" s="44"/>
      <c r="Q379" s="42"/>
      <c r="R379" s="39"/>
      <c r="S379" s="13"/>
    </row>
    <row r="380" spans="2:19" x14ac:dyDescent="0.3">
      <c r="B380" s="63" t="s">
        <v>1074</v>
      </c>
      <c r="D380" s="132" t="str">
        <f>'I H-Gas'!D380</f>
        <v>Stahl (PE + KKS)</v>
      </c>
      <c r="F380" s="94">
        <f>SUMIFS('II Leitungen und Leitungsab.'!$Z$8:$Z$1048576,'II Leitungen und Leitungsab.'!$R$8:$R$1048576,F$378,'II Leitungen und Leitungsab.'!$N$8:$N$1048576,$D$378,'II Leitungen und Leitungsab.'!$V$8:$V$1048576,$D380,'II Leitungen und Leitungsab.'!$J$8:$J$1048576,$B$3)</f>
        <v>0</v>
      </c>
      <c r="G380" s="85"/>
      <c r="H380" s="94">
        <f>SUMIFS('II Leitungen und Leitungsab.'!$Z$8:$Z$1048576,'II Leitungen und Leitungsab.'!$R$8:$R$1048576,H$378,'II Leitungen und Leitungsab.'!$N$8:$N$1048576,$D$378,'II Leitungen und Leitungsab.'!$V$8:$V$1048576,$D380,'II Leitungen und Leitungsab.'!$J$8:$J$1048576,$B$3)</f>
        <v>0</v>
      </c>
      <c r="I380" s="85"/>
      <c r="J380" s="94">
        <f>SUMIFS('II Leitungen und Leitungsab.'!$Z$8:$Z$1048576,'II Leitungen und Leitungsab.'!$R$8:$R$1048576,J$378,'II Leitungen und Leitungsab.'!$N$8:$N$1048576,$D$378,'II Leitungen und Leitungsab.'!$V$8:$V$1048576,$D380,'II Leitungen und Leitungsab.'!$J$8:$J$1048576,$B$3)</f>
        <v>0</v>
      </c>
      <c r="K380" s="85"/>
      <c r="L380" s="94">
        <f>SUMIFS('II Leitungen und Leitungsab.'!$Z$8:$Z$1048576,'II Leitungen und Leitungsab.'!$R$8:$R$1048576,L$378,'II Leitungen und Leitungsab.'!$N$8:$N$1048576,$D$378,'II Leitungen und Leitungsab.'!$V$8:$V$1048576,$D380,'II Leitungen und Leitungsab.'!$J$8:$J$1048576,$B$3)</f>
        <v>0</v>
      </c>
      <c r="M380" s="85"/>
      <c r="N380" s="94">
        <f>SUMIFS('II Leitungen und Leitungsab.'!$Z$8:$Z$1048576,'II Leitungen und Leitungsab.'!$R$8:$R$1048576,N$378,'II Leitungen und Leitungsab.'!$N$8:$N$1048576,$D$378,'II Leitungen und Leitungsab.'!$V$8:$V$1048576,$D380,'II Leitungen und Leitungsab.'!$J$8:$J$1048576,$B$3)</f>
        <v>0</v>
      </c>
      <c r="O380" s="85"/>
      <c r="P380" s="94">
        <f>SUMIFS('II Leitungen und Leitungsab.'!$Z$8:$Z$1048576,'II Leitungen und Leitungsab.'!$R$8:$R$1048576,P$378,'II Leitungen und Leitungsab.'!$N$8:$N$1048576,$D$378,'II Leitungen und Leitungsab.'!$V$8:$V$1048576,$D380,'II Leitungen und Leitungsab.'!$J$8:$J$1048576,$B$3)</f>
        <v>0</v>
      </c>
      <c r="Q380" s="82"/>
      <c r="R380" s="76" t="s">
        <v>79</v>
      </c>
      <c r="S380" s="13"/>
    </row>
    <row r="381" spans="2:19" x14ac:dyDescent="0.3">
      <c r="B381" s="63" t="s">
        <v>1075</v>
      </c>
      <c r="D381" s="135" t="str">
        <f>'I H-Gas'!D381</f>
        <v>davon Fremdnutzungsanteil</v>
      </c>
      <c r="F381" s="94">
        <f>SUMIFS('II Leitungen und Leitungsab.'!$AB$8:$AB$1048576,'II Leitungen und Leitungsab.'!$R$8:$R$1048576,F$378,'II Leitungen und Leitungsab.'!$N$8:$N$1048576,$D$378,'II Leitungen und Leitungsab.'!$V$8:$V$1048576,$D380,'II Leitungen und Leitungsab.'!$J$8:$J$1048576,$B$3)</f>
        <v>0</v>
      </c>
      <c r="G381" s="95"/>
      <c r="H381" s="94">
        <f>SUMIFS('II Leitungen und Leitungsab.'!$AB$8:$AB$1048576,'II Leitungen und Leitungsab.'!$R$8:$R$1048576,H$378,'II Leitungen und Leitungsab.'!$N$8:$N$1048576,$D$378,'II Leitungen und Leitungsab.'!$V$8:$V$1048576,$D380,'II Leitungen und Leitungsab.'!$J$8:$J$1048576,$B$3)</f>
        <v>0</v>
      </c>
      <c r="I381" s="95"/>
      <c r="J381" s="94">
        <f>SUMIFS('II Leitungen und Leitungsab.'!$AB$8:$AB$1048576,'II Leitungen und Leitungsab.'!$R$8:$R$1048576,J$378,'II Leitungen und Leitungsab.'!$N$8:$N$1048576,$D$378,'II Leitungen und Leitungsab.'!$V$8:$V$1048576,$D380,'II Leitungen und Leitungsab.'!$J$8:$J$1048576,$B$3)</f>
        <v>0</v>
      </c>
      <c r="K381" s="95"/>
      <c r="L381" s="94">
        <f>SUMIFS('II Leitungen und Leitungsab.'!$AB$8:$AB$1048576,'II Leitungen und Leitungsab.'!$R$8:$R$1048576,L$378,'II Leitungen und Leitungsab.'!$N$8:$N$1048576,$D$378,'II Leitungen und Leitungsab.'!$V$8:$V$1048576,$D380,'II Leitungen und Leitungsab.'!$J$8:$J$1048576,$B$3)</f>
        <v>0</v>
      </c>
      <c r="M381" s="85"/>
      <c r="N381" s="94">
        <f>SUMIFS('II Leitungen und Leitungsab.'!$AB$8:$AB$1048576,'II Leitungen und Leitungsab.'!$R$8:$R$1048576,N$378,'II Leitungen und Leitungsab.'!$N$8:$N$1048576,$D$378,'II Leitungen und Leitungsab.'!$V$8:$V$1048576,$D380,'II Leitungen und Leitungsab.'!$J$8:$J$1048576,$B$3)</f>
        <v>0</v>
      </c>
      <c r="O381" s="85"/>
      <c r="P381" s="94">
        <f>SUMIFS('II Leitungen und Leitungsab.'!$AB$8:$AB$1048576,'II Leitungen und Leitungsab.'!$R$8:$R$1048576,P$378,'II Leitungen und Leitungsab.'!$N$8:$N$1048576,$D$378,'II Leitungen und Leitungsab.'!$V$8:$V$1048576,$D380,'II Leitungen und Leitungsab.'!$J$8:$J$1048576,$B$3)</f>
        <v>0</v>
      </c>
      <c r="Q381" s="82"/>
      <c r="R381" s="76" t="s">
        <v>79</v>
      </c>
      <c r="S381" s="13"/>
    </row>
    <row r="382" spans="2:19" x14ac:dyDescent="0.3">
      <c r="B382" s="63" t="s">
        <v>1076</v>
      </c>
      <c r="D382" s="132" t="str">
        <f>'I H-Gas'!D382</f>
        <v>Stahl (PE)</v>
      </c>
      <c r="F382" s="94">
        <f>SUMIFS('II Leitungen und Leitungsab.'!$Z$8:$Z$1048576,'II Leitungen und Leitungsab.'!$R$8:$R$1048576,F$378,'II Leitungen und Leitungsab.'!$N$8:$N$1048576,$D$378,'II Leitungen und Leitungsab.'!$V$8:$V$1048576,$D382,'II Leitungen und Leitungsab.'!$J$8:$J$1048576,$B$3)</f>
        <v>0</v>
      </c>
      <c r="G382" s="95"/>
      <c r="H382" s="94">
        <f>SUMIFS('II Leitungen und Leitungsab.'!$Z$8:$Z$1048576,'II Leitungen und Leitungsab.'!$R$8:$R$1048576,H$378,'II Leitungen und Leitungsab.'!$N$8:$N$1048576,$D$378,'II Leitungen und Leitungsab.'!$V$8:$V$1048576,$D382,'II Leitungen und Leitungsab.'!$J$8:$J$1048576,$B$3)</f>
        <v>0</v>
      </c>
      <c r="I382" s="95"/>
      <c r="J382" s="94">
        <f>SUMIFS('II Leitungen und Leitungsab.'!$Z$8:$Z$1048576,'II Leitungen und Leitungsab.'!$R$8:$R$1048576,J$378,'II Leitungen und Leitungsab.'!$N$8:$N$1048576,$D$378,'II Leitungen und Leitungsab.'!$V$8:$V$1048576,$D382,'II Leitungen und Leitungsab.'!$J$8:$J$1048576,$B$3)</f>
        <v>0</v>
      </c>
      <c r="K382" s="95"/>
      <c r="L382" s="94">
        <f>SUMIFS('II Leitungen und Leitungsab.'!$Z$8:$Z$1048576,'II Leitungen und Leitungsab.'!$R$8:$R$1048576,L$378,'II Leitungen und Leitungsab.'!$N$8:$N$1048576,$D$378,'II Leitungen und Leitungsab.'!$V$8:$V$1048576,$D382,'II Leitungen und Leitungsab.'!$J$8:$J$1048576,$B$3)</f>
        <v>0</v>
      </c>
      <c r="M382" s="85"/>
      <c r="N382" s="94">
        <f>SUMIFS('II Leitungen und Leitungsab.'!$Z$8:$Z$1048576,'II Leitungen und Leitungsab.'!$R$8:$R$1048576,N$378,'II Leitungen und Leitungsab.'!$N$8:$N$1048576,$D$378,'II Leitungen und Leitungsab.'!$V$8:$V$1048576,$D382,'II Leitungen und Leitungsab.'!$J$8:$J$1048576,$B$3)</f>
        <v>0</v>
      </c>
      <c r="O382" s="85"/>
      <c r="P382" s="94">
        <f>SUMIFS('II Leitungen und Leitungsab.'!$Z$8:$Z$1048576,'II Leitungen und Leitungsab.'!$R$8:$R$1048576,P$378,'II Leitungen und Leitungsab.'!$N$8:$N$1048576,$D$378,'II Leitungen und Leitungsab.'!$V$8:$V$1048576,$D382,'II Leitungen und Leitungsab.'!$J$8:$J$1048576,$B$3)</f>
        <v>0</v>
      </c>
      <c r="Q382" s="82"/>
      <c r="R382" s="76" t="s">
        <v>79</v>
      </c>
      <c r="S382" s="13"/>
    </row>
    <row r="383" spans="2:19" x14ac:dyDescent="0.3">
      <c r="B383" s="63" t="s">
        <v>1077</v>
      </c>
      <c r="D383" s="135" t="str">
        <f>'I H-Gas'!D383</f>
        <v>davon Fremdnutzungsanteil</v>
      </c>
      <c r="F383" s="94">
        <f>SUMIFS('II Leitungen und Leitungsab.'!$AB$8:$AB$1048576,'II Leitungen und Leitungsab.'!$R$8:$R$1048576,F$378,'II Leitungen und Leitungsab.'!$N$8:$N$1048576,$D$378,'II Leitungen und Leitungsab.'!$V$8:$V$1048576,$D382,'II Leitungen und Leitungsab.'!$J$8:$J$1048576,$B$3)</f>
        <v>0</v>
      </c>
      <c r="G383" s="95"/>
      <c r="H383" s="94">
        <f>SUMIFS('II Leitungen und Leitungsab.'!$AB$8:$AB$1048576,'II Leitungen und Leitungsab.'!$R$8:$R$1048576,H$378,'II Leitungen und Leitungsab.'!$N$8:$N$1048576,$D$378,'II Leitungen und Leitungsab.'!$V$8:$V$1048576,$D382,'II Leitungen und Leitungsab.'!$J$8:$J$1048576,$B$3)</f>
        <v>0</v>
      </c>
      <c r="I383" s="95"/>
      <c r="J383" s="94">
        <f>SUMIFS('II Leitungen und Leitungsab.'!$AB$8:$AB$1048576,'II Leitungen und Leitungsab.'!$R$8:$R$1048576,J$378,'II Leitungen und Leitungsab.'!$N$8:$N$1048576,$D$378,'II Leitungen und Leitungsab.'!$V$8:$V$1048576,$D382,'II Leitungen und Leitungsab.'!$J$8:$J$1048576,$B$3)</f>
        <v>0</v>
      </c>
      <c r="K383" s="95"/>
      <c r="L383" s="94">
        <f>SUMIFS('II Leitungen und Leitungsab.'!$AB$8:$AB$1048576,'II Leitungen und Leitungsab.'!$R$8:$R$1048576,L$378,'II Leitungen und Leitungsab.'!$N$8:$N$1048576,$D$378,'II Leitungen und Leitungsab.'!$V$8:$V$1048576,$D382,'II Leitungen und Leitungsab.'!$J$8:$J$1048576,$B$3)</f>
        <v>0</v>
      </c>
      <c r="M383" s="85"/>
      <c r="N383" s="94">
        <f>SUMIFS('II Leitungen und Leitungsab.'!$AB$8:$AB$1048576,'II Leitungen und Leitungsab.'!$R$8:$R$1048576,N$378,'II Leitungen und Leitungsab.'!$N$8:$N$1048576,$D$378,'II Leitungen und Leitungsab.'!$V$8:$V$1048576,$D382,'II Leitungen und Leitungsab.'!$J$8:$J$1048576,$B$3)</f>
        <v>0</v>
      </c>
      <c r="O383" s="85"/>
      <c r="P383" s="94">
        <f>SUMIFS('II Leitungen und Leitungsab.'!$AB$8:$AB$1048576,'II Leitungen und Leitungsab.'!$R$8:$R$1048576,P$378,'II Leitungen und Leitungsab.'!$N$8:$N$1048576,$D$378,'II Leitungen und Leitungsab.'!$V$8:$V$1048576,$D382,'II Leitungen und Leitungsab.'!$J$8:$J$1048576,$B$3)</f>
        <v>0</v>
      </c>
      <c r="Q383" s="82"/>
      <c r="R383" s="76" t="s">
        <v>79</v>
      </c>
      <c r="S383" s="13"/>
    </row>
    <row r="384" spans="2:19" x14ac:dyDescent="0.3">
      <c r="B384" s="63" t="s">
        <v>1078</v>
      </c>
      <c r="D384" s="132" t="str">
        <f>'I H-Gas'!D384</f>
        <v>Stahl (bitumiert)</v>
      </c>
      <c r="F384" s="94">
        <f>SUMIFS('II Leitungen und Leitungsab.'!$Z$8:$Z$1048576,'II Leitungen und Leitungsab.'!$R$8:$R$1048576,F$378,'II Leitungen und Leitungsab.'!$N$8:$N$1048576,$D$378,'II Leitungen und Leitungsab.'!$V$8:$V$1048576,$D384,'II Leitungen und Leitungsab.'!$J$8:$J$1048576,$B$3)</f>
        <v>0</v>
      </c>
      <c r="G384" s="95"/>
      <c r="H384" s="94">
        <f>SUMIFS('II Leitungen und Leitungsab.'!$Z$8:$Z$1048576,'II Leitungen und Leitungsab.'!$R$8:$R$1048576,H$378,'II Leitungen und Leitungsab.'!$N$8:$N$1048576,$D$378,'II Leitungen und Leitungsab.'!$V$8:$V$1048576,$D384,'II Leitungen und Leitungsab.'!$J$8:$J$1048576,$B$3)</f>
        <v>0</v>
      </c>
      <c r="I384" s="95"/>
      <c r="J384" s="94">
        <f>SUMIFS('II Leitungen und Leitungsab.'!$Z$8:$Z$1048576,'II Leitungen und Leitungsab.'!$R$8:$R$1048576,J$378,'II Leitungen und Leitungsab.'!$N$8:$N$1048576,$D$378,'II Leitungen und Leitungsab.'!$V$8:$V$1048576,$D384,'II Leitungen und Leitungsab.'!$J$8:$J$1048576,$B$3)</f>
        <v>0</v>
      </c>
      <c r="K384" s="95"/>
      <c r="L384" s="94">
        <f>SUMIFS('II Leitungen und Leitungsab.'!$Z$8:$Z$1048576,'II Leitungen und Leitungsab.'!$R$8:$R$1048576,L$378,'II Leitungen und Leitungsab.'!$N$8:$N$1048576,$D$378,'II Leitungen und Leitungsab.'!$V$8:$V$1048576,$D384,'II Leitungen und Leitungsab.'!$J$8:$J$1048576,$B$3)</f>
        <v>0</v>
      </c>
      <c r="M384" s="85"/>
      <c r="N384" s="94">
        <f>SUMIFS('II Leitungen und Leitungsab.'!$Z$8:$Z$1048576,'II Leitungen und Leitungsab.'!$R$8:$R$1048576,N$378,'II Leitungen und Leitungsab.'!$N$8:$N$1048576,$D$378,'II Leitungen und Leitungsab.'!$V$8:$V$1048576,$D384,'II Leitungen und Leitungsab.'!$J$8:$J$1048576,$B$3)</f>
        <v>0</v>
      </c>
      <c r="O384" s="85"/>
      <c r="P384" s="94">
        <f>SUMIFS('II Leitungen und Leitungsab.'!$Z$8:$Z$1048576,'II Leitungen und Leitungsab.'!$R$8:$R$1048576,P$378,'II Leitungen und Leitungsab.'!$N$8:$N$1048576,$D$378,'II Leitungen und Leitungsab.'!$V$8:$V$1048576,$D384,'II Leitungen und Leitungsab.'!$J$8:$J$1048576,$B$3)</f>
        <v>0</v>
      </c>
      <c r="Q384" s="82"/>
      <c r="R384" s="76" t="s">
        <v>79</v>
      </c>
      <c r="S384" s="13"/>
    </row>
    <row r="385" spans="2:19" x14ac:dyDescent="0.3">
      <c r="B385" s="63" t="s">
        <v>1079</v>
      </c>
      <c r="D385" s="135" t="str">
        <f>'I H-Gas'!D385</f>
        <v>davon Fremdnutzungsanteil</v>
      </c>
      <c r="F385" s="94">
        <f>SUMIFS('II Leitungen und Leitungsab.'!$AB$8:$AB$1048576,'II Leitungen und Leitungsab.'!$R$8:$R$1048576,F$378,'II Leitungen und Leitungsab.'!$N$8:$N$1048576,$D$378,'II Leitungen und Leitungsab.'!$V$8:$V$1048576,$D384,'II Leitungen und Leitungsab.'!$J$8:$J$1048576,$B$3)</f>
        <v>0</v>
      </c>
      <c r="G385" s="95"/>
      <c r="H385" s="94">
        <f>SUMIFS('II Leitungen und Leitungsab.'!$AB$8:$AB$1048576,'II Leitungen und Leitungsab.'!$R$8:$R$1048576,H$378,'II Leitungen und Leitungsab.'!$N$8:$N$1048576,$D$378,'II Leitungen und Leitungsab.'!$V$8:$V$1048576,$D384,'II Leitungen und Leitungsab.'!$J$8:$J$1048576,$B$3)</f>
        <v>0</v>
      </c>
      <c r="I385" s="95"/>
      <c r="J385" s="94">
        <f>SUMIFS('II Leitungen und Leitungsab.'!$AB$8:$AB$1048576,'II Leitungen und Leitungsab.'!$R$8:$R$1048576,J$378,'II Leitungen und Leitungsab.'!$N$8:$N$1048576,$D$378,'II Leitungen und Leitungsab.'!$V$8:$V$1048576,$D384,'II Leitungen und Leitungsab.'!$J$8:$J$1048576,$B$3)</f>
        <v>0</v>
      </c>
      <c r="K385" s="95"/>
      <c r="L385" s="94">
        <f>SUMIFS('II Leitungen und Leitungsab.'!$AB$8:$AB$1048576,'II Leitungen und Leitungsab.'!$R$8:$R$1048576,L$378,'II Leitungen und Leitungsab.'!$N$8:$N$1048576,$D$378,'II Leitungen und Leitungsab.'!$V$8:$V$1048576,$D384,'II Leitungen und Leitungsab.'!$J$8:$J$1048576,$B$3)</f>
        <v>0</v>
      </c>
      <c r="M385" s="85"/>
      <c r="N385" s="94">
        <f>SUMIFS('II Leitungen und Leitungsab.'!$AB$8:$AB$1048576,'II Leitungen und Leitungsab.'!$R$8:$R$1048576,N$378,'II Leitungen und Leitungsab.'!$N$8:$N$1048576,$D$378,'II Leitungen und Leitungsab.'!$V$8:$V$1048576,$D384,'II Leitungen und Leitungsab.'!$J$8:$J$1048576,$B$3)</f>
        <v>0</v>
      </c>
      <c r="O385" s="85"/>
      <c r="P385" s="94">
        <f>SUMIFS('II Leitungen und Leitungsab.'!$AB$8:$AB$1048576,'II Leitungen und Leitungsab.'!$R$8:$R$1048576,P$378,'II Leitungen und Leitungsab.'!$N$8:$N$1048576,$D$378,'II Leitungen und Leitungsab.'!$V$8:$V$1048576,$D384,'II Leitungen und Leitungsab.'!$J$8:$J$1048576,$B$3)</f>
        <v>0</v>
      </c>
      <c r="Q385" s="82"/>
      <c r="R385" s="76" t="s">
        <v>79</v>
      </c>
      <c r="S385" s="13"/>
    </row>
    <row r="386" spans="2:19" x14ac:dyDescent="0.3">
      <c r="B386" s="63" t="s">
        <v>1080</v>
      </c>
      <c r="D386" s="132" t="str">
        <f>'I H-Gas'!D386</f>
        <v>Guss (GGG + GG)</v>
      </c>
      <c r="F386" s="94">
        <f>SUMIFS('II Leitungen und Leitungsab.'!$Z$8:$Z$1048576,'II Leitungen und Leitungsab.'!$R$8:$R$1048576,F$378,'II Leitungen und Leitungsab.'!$N$8:$N$1048576,$D$378,'II Leitungen und Leitungsab.'!$V$8:$V$1048576,$D386,'II Leitungen und Leitungsab.'!$J$8:$J$1048576,$B$3)</f>
        <v>0</v>
      </c>
      <c r="G386" s="95"/>
      <c r="H386" s="94">
        <f>SUMIFS('II Leitungen und Leitungsab.'!$Z$8:$Z$1048576,'II Leitungen und Leitungsab.'!$R$8:$R$1048576,H$378,'II Leitungen und Leitungsab.'!$N$8:$N$1048576,$D$378,'II Leitungen und Leitungsab.'!$V$8:$V$1048576,$D386,'II Leitungen und Leitungsab.'!$J$8:$J$1048576,$B$3)</f>
        <v>0</v>
      </c>
      <c r="I386" s="95"/>
      <c r="J386" s="94">
        <f>SUMIFS('II Leitungen und Leitungsab.'!$Z$8:$Z$1048576,'II Leitungen und Leitungsab.'!$R$8:$R$1048576,J$378,'II Leitungen und Leitungsab.'!$N$8:$N$1048576,$D$378,'II Leitungen und Leitungsab.'!$V$8:$V$1048576,$D386,'II Leitungen und Leitungsab.'!$J$8:$J$1048576,$B$3)</f>
        <v>0</v>
      </c>
      <c r="K386" s="95"/>
      <c r="L386" s="94">
        <f>SUMIFS('II Leitungen und Leitungsab.'!$Z$8:$Z$1048576,'II Leitungen und Leitungsab.'!$R$8:$R$1048576,L$378,'II Leitungen und Leitungsab.'!$N$8:$N$1048576,$D$378,'II Leitungen und Leitungsab.'!$V$8:$V$1048576,$D386,'II Leitungen und Leitungsab.'!$J$8:$J$1048576,$B$3)</f>
        <v>0</v>
      </c>
      <c r="M386" s="85"/>
      <c r="N386" s="94">
        <f>SUMIFS('II Leitungen und Leitungsab.'!$Z$8:$Z$1048576,'II Leitungen und Leitungsab.'!$R$8:$R$1048576,N$378,'II Leitungen und Leitungsab.'!$N$8:$N$1048576,$D$378,'II Leitungen und Leitungsab.'!$V$8:$V$1048576,$D386,'II Leitungen und Leitungsab.'!$J$8:$J$1048576,$B$3)</f>
        <v>0</v>
      </c>
      <c r="O386" s="85"/>
      <c r="P386" s="94">
        <f>SUMIFS('II Leitungen und Leitungsab.'!$Z$8:$Z$1048576,'II Leitungen und Leitungsab.'!$R$8:$R$1048576,P$378,'II Leitungen und Leitungsab.'!$N$8:$N$1048576,$D$378,'II Leitungen und Leitungsab.'!$V$8:$V$1048576,$D386,'II Leitungen und Leitungsab.'!$J$8:$J$1048576,$B$3)</f>
        <v>0</v>
      </c>
      <c r="Q386" s="82"/>
      <c r="R386" s="76" t="s">
        <v>79</v>
      </c>
      <c r="S386" s="13"/>
    </row>
    <row r="387" spans="2:19" x14ac:dyDescent="0.3">
      <c r="B387" s="63" t="s">
        <v>1081</v>
      </c>
      <c r="D387" s="135" t="str">
        <f>'I H-Gas'!D387</f>
        <v>davon Fremdnutzungsanteil</v>
      </c>
      <c r="F387" s="94">
        <f>SUMIFS('II Leitungen und Leitungsab.'!$AB$8:$AB$1048576,'II Leitungen und Leitungsab.'!$R$8:$R$1048576,F$378,'II Leitungen und Leitungsab.'!$N$8:$N$1048576,$D$378,'II Leitungen und Leitungsab.'!$V$8:$V$1048576,$D386,'II Leitungen und Leitungsab.'!$J$8:$J$1048576,$B$3)</f>
        <v>0</v>
      </c>
      <c r="G387" s="95"/>
      <c r="H387" s="94">
        <f>SUMIFS('II Leitungen und Leitungsab.'!$AB$8:$AB$1048576,'II Leitungen und Leitungsab.'!$R$8:$R$1048576,H$378,'II Leitungen und Leitungsab.'!$N$8:$N$1048576,$D$378,'II Leitungen und Leitungsab.'!$V$8:$V$1048576,$D386,'II Leitungen und Leitungsab.'!$J$8:$J$1048576,$B$3)</f>
        <v>0</v>
      </c>
      <c r="I387" s="95"/>
      <c r="J387" s="94">
        <f>SUMIFS('II Leitungen und Leitungsab.'!$AB$8:$AB$1048576,'II Leitungen und Leitungsab.'!$R$8:$R$1048576,J$378,'II Leitungen und Leitungsab.'!$N$8:$N$1048576,$D$378,'II Leitungen und Leitungsab.'!$V$8:$V$1048576,$D386,'II Leitungen und Leitungsab.'!$J$8:$J$1048576,$B$3)</f>
        <v>0</v>
      </c>
      <c r="K387" s="95"/>
      <c r="L387" s="94">
        <f>SUMIFS('II Leitungen und Leitungsab.'!$AB$8:$AB$1048576,'II Leitungen und Leitungsab.'!$R$8:$R$1048576,L$378,'II Leitungen und Leitungsab.'!$N$8:$N$1048576,$D$378,'II Leitungen und Leitungsab.'!$V$8:$V$1048576,$D386,'II Leitungen und Leitungsab.'!$J$8:$J$1048576,$B$3)</f>
        <v>0</v>
      </c>
      <c r="M387" s="85"/>
      <c r="N387" s="94">
        <f>SUMIFS('II Leitungen und Leitungsab.'!$AB$8:$AB$1048576,'II Leitungen und Leitungsab.'!$R$8:$R$1048576,N$378,'II Leitungen und Leitungsab.'!$N$8:$N$1048576,$D$378,'II Leitungen und Leitungsab.'!$V$8:$V$1048576,$D386,'II Leitungen und Leitungsab.'!$J$8:$J$1048576,$B$3)</f>
        <v>0</v>
      </c>
      <c r="O387" s="85"/>
      <c r="P387" s="94">
        <f>SUMIFS('II Leitungen und Leitungsab.'!$AB$8:$AB$1048576,'II Leitungen und Leitungsab.'!$R$8:$R$1048576,P$378,'II Leitungen und Leitungsab.'!$N$8:$N$1048576,$D$378,'II Leitungen und Leitungsab.'!$V$8:$V$1048576,$D386,'II Leitungen und Leitungsab.'!$J$8:$J$1048576,$B$3)</f>
        <v>0</v>
      </c>
      <c r="Q387" s="82"/>
      <c r="R387" s="76" t="s">
        <v>79</v>
      </c>
      <c r="S387" s="13"/>
    </row>
    <row r="388" spans="2:19" x14ac:dyDescent="0.3">
      <c r="B388" s="63" t="s">
        <v>1082</v>
      </c>
      <c r="D388" s="135" t="str">
        <f>'I H-Gas'!D388</f>
        <v>PE</v>
      </c>
      <c r="F388" s="94">
        <f>SUMIFS('II Leitungen und Leitungsab.'!$Z$8:$Z$1048576,'II Leitungen und Leitungsab.'!$R$8:$R$1048576,F$378,'II Leitungen und Leitungsab.'!$N$8:$N$1048576,$D$378,'II Leitungen und Leitungsab.'!$V$8:$V$1048576,$D388,'II Leitungen und Leitungsab.'!$J$8:$J$1048576,$B$3)</f>
        <v>0</v>
      </c>
      <c r="G388" s="95"/>
      <c r="H388" s="94">
        <f>SUMIFS('II Leitungen und Leitungsab.'!$Z$8:$Z$1048576,'II Leitungen und Leitungsab.'!$R$8:$R$1048576,H$378,'II Leitungen und Leitungsab.'!$N$8:$N$1048576,$D$378,'II Leitungen und Leitungsab.'!$V$8:$V$1048576,$D388,'II Leitungen und Leitungsab.'!$J$8:$J$1048576,$B$3)</f>
        <v>0</v>
      </c>
      <c r="I388" s="95"/>
      <c r="J388" s="94">
        <f>SUMIFS('II Leitungen und Leitungsab.'!$Z$8:$Z$1048576,'II Leitungen und Leitungsab.'!$R$8:$R$1048576,J$378,'II Leitungen und Leitungsab.'!$N$8:$N$1048576,$D$378,'II Leitungen und Leitungsab.'!$V$8:$V$1048576,$D388,'II Leitungen und Leitungsab.'!$J$8:$J$1048576,$B$3)</f>
        <v>0</v>
      </c>
      <c r="K388" s="95"/>
      <c r="L388" s="94">
        <f>SUMIFS('II Leitungen und Leitungsab.'!$Z$8:$Z$1048576,'II Leitungen und Leitungsab.'!$R$8:$R$1048576,L$378,'II Leitungen und Leitungsab.'!$N$8:$N$1048576,$D$378,'II Leitungen und Leitungsab.'!$V$8:$V$1048576,$D388,'II Leitungen und Leitungsab.'!$J$8:$J$1048576,$B$3)</f>
        <v>0</v>
      </c>
      <c r="M388" s="85"/>
      <c r="N388" s="94">
        <f>SUMIFS('II Leitungen und Leitungsab.'!$Z$8:$Z$1048576,'II Leitungen und Leitungsab.'!$R$8:$R$1048576,N$378,'II Leitungen und Leitungsab.'!$N$8:$N$1048576,$D$378,'II Leitungen und Leitungsab.'!$V$8:$V$1048576,$D388,'II Leitungen und Leitungsab.'!$J$8:$J$1048576,$B$3)</f>
        <v>0</v>
      </c>
      <c r="O388" s="85"/>
      <c r="P388" s="94">
        <f>SUMIFS('II Leitungen und Leitungsab.'!$Z$8:$Z$1048576,'II Leitungen und Leitungsab.'!$R$8:$R$1048576,P$378,'II Leitungen und Leitungsab.'!$N$8:$N$1048576,$D$378,'II Leitungen und Leitungsab.'!$V$8:$V$1048576,$D388,'II Leitungen und Leitungsab.'!$J$8:$J$1048576,$B$3)</f>
        <v>0</v>
      </c>
      <c r="Q388" s="82"/>
      <c r="R388" s="76" t="s">
        <v>79</v>
      </c>
      <c r="S388" s="13"/>
    </row>
    <row r="389" spans="2:19" x14ac:dyDescent="0.3">
      <c r="B389" s="63" t="s">
        <v>1083</v>
      </c>
      <c r="D389" s="132" t="str">
        <f>'I H-Gas'!D389</f>
        <v>davon Fremdnutzungsanteil</v>
      </c>
      <c r="F389" s="94">
        <f>SUMIFS('II Leitungen und Leitungsab.'!$AB$8:$AB$1048576,'II Leitungen und Leitungsab.'!$R$8:$R$1048576,F$378,'II Leitungen und Leitungsab.'!$N$8:$N$1048576,$D$378,'II Leitungen und Leitungsab.'!$V$8:$V$1048576,$D388,'II Leitungen und Leitungsab.'!$J$8:$J$1048576,$B$3)</f>
        <v>0</v>
      </c>
      <c r="G389" s="95"/>
      <c r="H389" s="94">
        <f>SUMIFS('II Leitungen und Leitungsab.'!$AB$8:$AB$1048576,'II Leitungen und Leitungsab.'!$R$8:$R$1048576,H$378,'II Leitungen und Leitungsab.'!$N$8:$N$1048576,$D$378,'II Leitungen und Leitungsab.'!$V$8:$V$1048576,$D388,'II Leitungen und Leitungsab.'!$J$8:$J$1048576,$B$3)</f>
        <v>0</v>
      </c>
      <c r="I389" s="95"/>
      <c r="J389" s="94">
        <f>SUMIFS('II Leitungen und Leitungsab.'!$AB$8:$AB$1048576,'II Leitungen und Leitungsab.'!$R$8:$R$1048576,J$378,'II Leitungen und Leitungsab.'!$N$8:$N$1048576,$D$378,'II Leitungen und Leitungsab.'!$V$8:$V$1048576,$D388,'II Leitungen und Leitungsab.'!$J$8:$J$1048576,$B$3)</f>
        <v>0</v>
      </c>
      <c r="K389" s="95"/>
      <c r="L389" s="94">
        <f>SUMIFS('II Leitungen und Leitungsab.'!$AB$8:$AB$1048576,'II Leitungen und Leitungsab.'!$R$8:$R$1048576,L$378,'II Leitungen und Leitungsab.'!$N$8:$N$1048576,$D$378,'II Leitungen und Leitungsab.'!$V$8:$V$1048576,$D388,'II Leitungen und Leitungsab.'!$J$8:$J$1048576,$B$3)</f>
        <v>0</v>
      </c>
      <c r="M389" s="85"/>
      <c r="N389" s="94">
        <f>SUMIFS('II Leitungen und Leitungsab.'!$AB$8:$AB$1048576,'II Leitungen und Leitungsab.'!$R$8:$R$1048576,N$378,'II Leitungen und Leitungsab.'!$N$8:$N$1048576,$D$378,'II Leitungen und Leitungsab.'!$V$8:$V$1048576,$D388,'II Leitungen und Leitungsab.'!$J$8:$J$1048576,$B$3)</f>
        <v>0</v>
      </c>
      <c r="O389" s="85"/>
      <c r="P389" s="94">
        <f>SUMIFS('II Leitungen und Leitungsab.'!$AB$8:$AB$1048576,'II Leitungen und Leitungsab.'!$R$8:$R$1048576,P$378,'II Leitungen und Leitungsab.'!$N$8:$N$1048576,$D$378,'II Leitungen und Leitungsab.'!$V$8:$V$1048576,$D388,'II Leitungen und Leitungsab.'!$J$8:$J$1048576,$B$3)</f>
        <v>0</v>
      </c>
      <c r="Q389" s="82"/>
      <c r="R389" s="76" t="s">
        <v>79</v>
      </c>
      <c r="S389" s="13"/>
    </row>
    <row r="390" spans="2:19" x14ac:dyDescent="0.3">
      <c r="B390" s="63" t="s">
        <v>1084</v>
      </c>
      <c r="D390" s="135" t="str">
        <f>'I H-Gas'!D390</f>
        <v>PVC</v>
      </c>
      <c r="F390" s="94">
        <f>SUMIFS('II Leitungen und Leitungsab.'!$Z$8:$Z$1048576,'II Leitungen und Leitungsab.'!$R$8:$R$1048576,F$378,'II Leitungen und Leitungsab.'!$N$8:$N$1048576,$D$378,'II Leitungen und Leitungsab.'!$V$8:$V$1048576,$D390,'II Leitungen und Leitungsab.'!$J$8:$J$1048576,$B$3)</f>
        <v>0</v>
      </c>
      <c r="G390" s="95"/>
      <c r="H390" s="94">
        <f>SUMIFS('II Leitungen und Leitungsab.'!$Z$8:$Z$1048576,'II Leitungen und Leitungsab.'!$R$8:$R$1048576,H$378,'II Leitungen und Leitungsab.'!$N$8:$N$1048576,$D$378,'II Leitungen und Leitungsab.'!$V$8:$V$1048576,$D390,'II Leitungen und Leitungsab.'!$J$8:$J$1048576,$B$3)</f>
        <v>0</v>
      </c>
      <c r="I390" s="95"/>
      <c r="J390" s="94">
        <f>SUMIFS('II Leitungen und Leitungsab.'!$Z$8:$Z$1048576,'II Leitungen und Leitungsab.'!$R$8:$R$1048576,J$378,'II Leitungen und Leitungsab.'!$N$8:$N$1048576,$D$378,'II Leitungen und Leitungsab.'!$V$8:$V$1048576,$D390,'II Leitungen und Leitungsab.'!$J$8:$J$1048576,$B$3)</f>
        <v>0</v>
      </c>
      <c r="K390" s="95"/>
      <c r="L390" s="94">
        <f>SUMIFS('II Leitungen und Leitungsab.'!$Z$8:$Z$1048576,'II Leitungen und Leitungsab.'!$R$8:$R$1048576,L$378,'II Leitungen und Leitungsab.'!$N$8:$N$1048576,$D$378,'II Leitungen und Leitungsab.'!$V$8:$V$1048576,$D390,'II Leitungen und Leitungsab.'!$J$8:$J$1048576,$B$3)</f>
        <v>0</v>
      </c>
      <c r="M390" s="85"/>
      <c r="N390" s="94">
        <f>SUMIFS('II Leitungen und Leitungsab.'!$Z$8:$Z$1048576,'II Leitungen und Leitungsab.'!$R$8:$R$1048576,N$378,'II Leitungen und Leitungsab.'!$N$8:$N$1048576,$D$378,'II Leitungen und Leitungsab.'!$V$8:$V$1048576,$D390,'II Leitungen und Leitungsab.'!$J$8:$J$1048576,$B$3)</f>
        <v>0</v>
      </c>
      <c r="O390" s="85"/>
      <c r="P390" s="94">
        <f>SUMIFS('II Leitungen und Leitungsab.'!$Z$8:$Z$1048576,'II Leitungen und Leitungsab.'!$R$8:$R$1048576,P$378,'II Leitungen und Leitungsab.'!$N$8:$N$1048576,$D$378,'II Leitungen und Leitungsab.'!$V$8:$V$1048576,$D390,'II Leitungen und Leitungsab.'!$J$8:$J$1048576,$B$3)</f>
        <v>0</v>
      </c>
      <c r="Q390" s="82"/>
      <c r="R390" s="76" t="s">
        <v>79</v>
      </c>
      <c r="S390" s="13"/>
    </row>
    <row r="391" spans="2:19" x14ac:dyDescent="0.3">
      <c r="B391" s="63" t="s">
        <v>1085</v>
      </c>
      <c r="D391" s="132" t="str">
        <f>'I H-Gas'!D391</f>
        <v>davon Fremdnutzungsanteil</v>
      </c>
      <c r="F391" s="94">
        <f>SUMIFS('II Leitungen und Leitungsab.'!$AB$8:$AB$1048576,'II Leitungen und Leitungsab.'!$R$8:$R$1048576,F$378,'II Leitungen und Leitungsab.'!$N$8:$N$1048576,$D$378,'II Leitungen und Leitungsab.'!$V$8:$V$1048576,$D390,'II Leitungen und Leitungsab.'!$J$8:$J$1048576,$B$3)</f>
        <v>0</v>
      </c>
      <c r="G391" s="95"/>
      <c r="H391" s="94">
        <f>SUMIFS('II Leitungen und Leitungsab.'!$AB$8:$AB$1048576,'II Leitungen und Leitungsab.'!$R$8:$R$1048576,H$378,'II Leitungen und Leitungsab.'!$N$8:$N$1048576,$D$378,'II Leitungen und Leitungsab.'!$V$8:$V$1048576,$D390,'II Leitungen und Leitungsab.'!$J$8:$J$1048576,$B$3)</f>
        <v>0</v>
      </c>
      <c r="I391" s="95"/>
      <c r="J391" s="94">
        <f>SUMIFS('II Leitungen und Leitungsab.'!$AB$8:$AB$1048576,'II Leitungen und Leitungsab.'!$R$8:$R$1048576,J$378,'II Leitungen und Leitungsab.'!$N$8:$N$1048576,$D$378,'II Leitungen und Leitungsab.'!$V$8:$V$1048576,$D390,'II Leitungen und Leitungsab.'!$J$8:$J$1048576,$B$3)</f>
        <v>0</v>
      </c>
      <c r="K391" s="95"/>
      <c r="L391" s="94">
        <f>SUMIFS('II Leitungen und Leitungsab.'!$AB$8:$AB$1048576,'II Leitungen und Leitungsab.'!$R$8:$R$1048576,L$378,'II Leitungen und Leitungsab.'!$N$8:$N$1048576,$D$378,'II Leitungen und Leitungsab.'!$V$8:$V$1048576,$D390,'II Leitungen und Leitungsab.'!$J$8:$J$1048576,$B$3)</f>
        <v>0</v>
      </c>
      <c r="M391" s="85"/>
      <c r="N391" s="94">
        <f>SUMIFS('II Leitungen und Leitungsab.'!$AB$8:$AB$1048576,'II Leitungen und Leitungsab.'!$R$8:$R$1048576,N$378,'II Leitungen und Leitungsab.'!$N$8:$N$1048576,$D$378,'II Leitungen und Leitungsab.'!$V$8:$V$1048576,$D390,'II Leitungen und Leitungsab.'!$J$8:$J$1048576,$B$3)</f>
        <v>0</v>
      </c>
      <c r="O391" s="85"/>
      <c r="P391" s="94">
        <f>SUMIFS('II Leitungen und Leitungsab.'!$AB$8:$AB$1048576,'II Leitungen und Leitungsab.'!$R$8:$R$1048576,P$378,'II Leitungen und Leitungsab.'!$N$8:$N$1048576,$D$378,'II Leitungen und Leitungsab.'!$V$8:$V$1048576,$D390,'II Leitungen und Leitungsab.'!$J$8:$J$1048576,$B$3)</f>
        <v>0</v>
      </c>
      <c r="Q391" s="82"/>
      <c r="R391" s="76" t="s">
        <v>79</v>
      </c>
      <c r="S391" s="13"/>
    </row>
    <row r="392" spans="2:19" x14ac:dyDescent="0.3">
      <c r="D392" s="135"/>
      <c r="F392" s="53"/>
      <c r="G392" s="54"/>
      <c r="H392" s="53"/>
      <c r="I392" s="54"/>
      <c r="J392" s="53"/>
      <c r="K392" s="54"/>
      <c r="L392" s="53"/>
      <c r="M392" s="55"/>
      <c r="N392" s="53"/>
      <c r="O392" s="55"/>
      <c r="P392" s="53"/>
      <c r="Q392" s="42"/>
      <c r="S392" s="13"/>
    </row>
    <row r="393" spans="2:19" x14ac:dyDescent="0.3">
      <c r="D393" s="135"/>
      <c r="F393" s="44" t="str">
        <f>Listen!$A$2</f>
        <v>HD 4 (&gt; 70 bar)</v>
      </c>
      <c r="G393" s="43"/>
      <c r="H393" s="45" t="str">
        <f>Listen!$A$3</f>
        <v>HD 3 (&gt; 16 bar und ≤ 70 bar)</v>
      </c>
      <c r="I393" s="43"/>
      <c r="J393" s="44" t="str">
        <f>Listen!$A$4</f>
        <v>HD 2 (&gt; 5 bar und ≤ 16 bar)</v>
      </c>
      <c r="K393" s="43"/>
      <c r="L393" s="46" t="str">
        <f>Listen!$A$5</f>
        <v>HD 1 (&gt; 1 bar und ≤ 5 bar)</v>
      </c>
      <c r="M393" s="43"/>
      <c r="N393" s="46" t="str">
        <f>Listen!$A$6</f>
        <v>MD (&gt; 0,1 bar und ≤ 1 bar )</v>
      </c>
      <c r="O393" s="43"/>
      <c r="P393" s="44" t="str">
        <f>Listen!$A$7</f>
        <v>ND (≤ 0,1 bar)</v>
      </c>
      <c r="Q393" s="42"/>
      <c r="S393" s="13"/>
    </row>
    <row r="394" spans="2:19" x14ac:dyDescent="0.3">
      <c r="D394" s="135"/>
      <c r="F394" s="53"/>
      <c r="G394" s="54"/>
      <c r="H394" s="53"/>
      <c r="I394" s="54"/>
      <c r="J394" s="53"/>
      <c r="K394" s="54"/>
      <c r="L394" s="53"/>
      <c r="M394" s="55"/>
      <c r="N394" s="53"/>
      <c r="O394" s="55"/>
      <c r="P394" s="53"/>
      <c r="Q394" s="42"/>
      <c r="S394" s="13"/>
    </row>
    <row r="395" spans="2:19" x14ac:dyDescent="0.3">
      <c r="B395" s="62" t="s">
        <v>1086</v>
      </c>
      <c r="D395" s="137" t="str">
        <f>'I H-Gas'!D395</f>
        <v>Rohrvolumen (Raumvolumen) in Summe am letzten Tag des Bezugsjahres</v>
      </c>
      <c r="F395" s="94">
        <f>SUM(F302,F304,F306,F308,F313,F315,F317,F319,F324,F326,F328,F330,F335,F337,F339,F341,F343,F345,F350,F352,F354,F356,F358,F360,F365,F367,F369,F371,F373,F375,F380,F382,F384,F386,F388,F390)</f>
        <v>0</v>
      </c>
      <c r="G395" s="84"/>
      <c r="H395" s="94">
        <f>SUM(H302,H304,H306,H308,H313,H315,H317,H319,H324,H326,H328,H330,H335,H337,H339,H341,H343,H345,H350,H352,H354,H356,H358,H360,H365,H367,H369,H371,H373,H375,H380,H382,H384,H386,H388,H390)</f>
        <v>0</v>
      </c>
      <c r="I395" s="84"/>
      <c r="J395" s="94">
        <f>SUM(J302,J304,J306,J308,J313,J315,J317,J319,J324,J326,J328,J330,J335,J337,J339,J341,J343,J345,J350,J352,J354,J356,J358,J360,J365,J367,J369,J371,J373,J375,J380,J382,J384,J386,J388,J390)</f>
        <v>0</v>
      </c>
      <c r="K395" s="84"/>
      <c r="L395" s="94">
        <f>SUM(L302,L304,L306,L308,L313,L315,L317,L319,L324,L326,L328,L330,L335,L337,L339,L341,L343,L345,L350,L352,L354,L356,L358,L360,L365,L367,L369,L371,L373,L375,L380,L382,L384,L386,L388,L390)</f>
        <v>0</v>
      </c>
      <c r="M395" s="96"/>
      <c r="N395" s="94">
        <f>SUM(N302,N304,N306,N308,N313,N315,N317,N319,N324,N326,N328,N330,N335,N337,N339,N341,N343,N345,N350,N352,N354,N356,N358,N360,N365,N367,N369,N371,N373,N375,N380,N382,N384,N386,N388,N390)</f>
        <v>0</v>
      </c>
      <c r="O395" s="96"/>
      <c r="P395" s="94">
        <f>SUM(P302,P304,P306,P308,P313,P315,P317,P319,P324,P326,P328,P330,P335,P337,P339,P341,P343,P345,P350,P352,P354,P356,P358,P360,P365,P367,P369,P371,P373,P375,P380,P382,P384,P386,P388,P390)</f>
        <v>0</v>
      </c>
      <c r="Q395" s="82"/>
      <c r="R395" s="76" t="s">
        <v>79</v>
      </c>
      <c r="S395" s="13"/>
    </row>
    <row r="396" spans="2:19" ht="16.5" customHeight="1" x14ac:dyDescent="0.3">
      <c r="B396" s="63" t="s">
        <v>1087</v>
      </c>
      <c r="D396" s="135" t="str">
        <f>'I H-Gas'!D396</f>
        <v>davon Fremdnutzungsanteil am letzten Tag des Bezugsjahres</v>
      </c>
      <c r="F396" s="94">
        <f>SUM(F303,F305,F307,F309,F314,F316,F318,F320,F325,F327,F329,F331,F336,F338,F340,F342,F344,F346,F351,F353,F355,F357,F359,F361,F366,F368,F370,F372,F374,F376,F381,F383,F385,F387,F389,F391)</f>
        <v>0</v>
      </c>
      <c r="G396" s="84"/>
      <c r="H396" s="94">
        <f>SUM(H303,H305,H307,H309,H314,H316,H318,H320,H325,H327,H329,H331,H336,H338,H340,H342,H344,H346,H351,H353,H355,H357,H359,H361,H366,H368,H370,H372,H374,H376,H381,H383,H385,H387,H389,H391)</f>
        <v>0</v>
      </c>
      <c r="I396" s="84"/>
      <c r="J396" s="94">
        <f>SUM(J303,J305,J307,J309,J314,J316,J318,J320,J325,J327,J329,J331,J336,J338,J340,J342,J344,J346,J351,J353,J355,J357,J359,J361,J366,J368,J370,J372,J374,J376,J381,J383,J385,J387,J389,J391)</f>
        <v>0</v>
      </c>
      <c r="K396" s="84"/>
      <c r="L396" s="94">
        <f>SUM(L303,L305,L307,L309,L314,L316,L318,L320,L325,L327,L329,L331,L336,L338,L340,L342,L344,L346,L351,L353,L355,L357,L359,L361,L366,L368,L370,L372,L374,L376,L381,L383,L385,L387,L389,L391)</f>
        <v>0</v>
      </c>
      <c r="M396" s="96"/>
      <c r="N396" s="94">
        <f>SUM(N303,N305,N307,N309,N314,N316,N318,N320,N325,N327,N329,N331,N336,N338,N340,N342,N344,N346,N351,N353,N355,N357,N359,N361,N366,N368,N370,N372,N374,N376,N381,N383,N385,N387,N389,N391)</f>
        <v>0</v>
      </c>
      <c r="O396" s="96"/>
      <c r="P396" s="94">
        <f>SUM(P303,P305,P307,P309,P314,P316,P318,P320,P325,P327,P329,P331,P336,P338,P340,P342,P344,P346,P351,P353,P355,P357,P359,P361,P366,P368,P370,P372,P374,P376,P381,P383,P385,P387,P389,P391)</f>
        <v>0</v>
      </c>
      <c r="Q396" s="82"/>
      <c r="R396" s="76" t="s">
        <v>79</v>
      </c>
      <c r="S396" s="13"/>
    </row>
    <row r="397" spans="2:19" x14ac:dyDescent="0.3">
      <c r="B397" s="63" t="s">
        <v>1088</v>
      </c>
      <c r="D397" s="135" t="str">
        <f>'I H-Gas'!D397</f>
        <v>davon Rohrvolumen aufgrund von Biogaseinspeisung am letzten Tag des Bezugsjahres</v>
      </c>
      <c r="F397" s="148"/>
      <c r="G397" s="95"/>
      <c r="H397" s="148"/>
      <c r="I397" s="95"/>
      <c r="J397" s="148"/>
      <c r="K397" s="95"/>
      <c r="L397" s="148"/>
      <c r="M397" s="85"/>
      <c r="N397" s="148"/>
      <c r="O397" s="85"/>
      <c r="P397" s="148"/>
      <c r="Q397" s="82"/>
      <c r="R397" s="76" t="s">
        <v>79</v>
      </c>
      <c r="S397" s="13"/>
    </row>
    <row r="398" spans="2:19" ht="33" x14ac:dyDescent="0.3">
      <c r="B398" s="63" t="s">
        <v>1213</v>
      </c>
      <c r="D398" s="134" t="str">
        <f>'I H-Gas'!D398</f>
        <v>davon Rohrvolumen aufgrund von Investitionsmaßnahmen gemäß § 23 ARegV (die über den 31.12.2017 hinausgehen) am letzten Tag des Bezugsjahres</v>
      </c>
      <c r="F398" s="148"/>
      <c r="G398" s="95"/>
      <c r="H398" s="148"/>
      <c r="I398" s="95"/>
      <c r="J398" s="148"/>
      <c r="K398" s="95"/>
      <c r="L398" s="148"/>
      <c r="M398" s="85"/>
      <c r="N398" s="148"/>
      <c r="O398" s="85"/>
      <c r="P398" s="148"/>
      <c r="Q398" s="82"/>
      <c r="R398" s="76" t="s">
        <v>79</v>
      </c>
      <c r="S398" s="13"/>
    </row>
    <row r="399" spans="2:19" x14ac:dyDescent="0.3">
      <c r="B399" s="13"/>
      <c r="D399" s="135"/>
      <c r="R399" s="13"/>
      <c r="S399" s="13"/>
    </row>
    <row r="401" spans="2:19" x14ac:dyDescent="0.3">
      <c r="B401" s="13"/>
      <c r="D401" s="33"/>
      <c r="R401" s="13"/>
      <c r="S401" s="13"/>
    </row>
    <row r="402" spans="2:19" x14ac:dyDescent="0.3">
      <c r="B402" s="13"/>
      <c r="D402" s="33"/>
      <c r="R402" s="13"/>
      <c r="S402" s="13"/>
    </row>
    <row r="403" spans="2:19" x14ac:dyDescent="0.3">
      <c r="B403" s="13"/>
      <c r="D403" s="33"/>
      <c r="R403" s="13"/>
      <c r="S403" s="13"/>
    </row>
    <row r="404" spans="2:19" x14ac:dyDescent="0.3">
      <c r="B404" s="13"/>
      <c r="D404" s="33"/>
      <c r="R404" s="13"/>
      <c r="S404" s="13"/>
    </row>
    <row r="405" spans="2:19" x14ac:dyDescent="0.3">
      <c r="B405" s="13"/>
      <c r="D405" s="24"/>
      <c r="R405" s="13"/>
      <c r="S405" s="13"/>
    </row>
    <row r="406" spans="2:19" x14ac:dyDescent="0.3">
      <c r="B406" s="13"/>
      <c r="D406" s="33"/>
      <c r="R406" s="13"/>
      <c r="S406" s="13"/>
    </row>
    <row r="407" spans="2:19" x14ac:dyDescent="0.3">
      <c r="B407" s="13"/>
      <c r="D407" s="33"/>
      <c r="R407" s="13"/>
      <c r="S407" s="13"/>
    </row>
  </sheetData>
  <sheetProtection password="D62B" sheet="1" objects="1" scenarios="1"/>
  <conditionalFormatting sqref="F22">
    <cfRule type="expression" dxfId="11" priority="33">
      <formula>$F$22=""</formula>
    </cfRule>
  </conditionalFormatting>
  <conditionalFormatting sqref="F27">
    <cfRule type="expression" dxfId="10" priority="24">
      <formula>AND(F27&lt;&gt;"nein",F27&lt;&gt;"ja")</formula>
    </cfRule>
  </conditionalFormatting>
  <conditionalFormatting sqref="F159:F161">
    <cfRule type="expression" dxfId="9" priority="20">
      <formula>F159&gt;$F$158</formula>
    </cfRule>
  </conditionalFormatting>
  <conditionalFormatting sqref="F164:F166">
    <cfRule type="expression" dxfId="8" priority="19">
      <formula>F164&gt;$F$163</formula>
    </cfRule>
  </conditionalFormatting>
  <conditionalFormatting sqref="F175:F176">
    <cfRule type="expression" dxfId="7" priority="15">
      <formula>F175&gt;$F$174</formula>
    </cfRule>
  </conditionalFormatting>
  <conditionalFormatting sqref="F171:F172">
    <cfRule type="expression" dxfId="6" priority="14">
      <formula>F171&gt;$F$170</formula>
    </cfRule>
  </conditionalFormatting>
  <conditionalFormatting sqref="F154:F156">
    <cfRule type="expression" dxfId="5" priority="10">
      <formula>F154&gt;$F$153</formula>
    </cfRule>
    <cfRule type="expression" dxfId="4" priority="11">
      <formula>F154&gt;$F$153</formula>
    </cfRule>
  </conditionalFormatting>
  <conditionalFormatting sqref="F68 J68 F72 J72 F84 J84 F89 J89 F92 J92 F95 J95 F98 J98 F101 J101 J104 F75 J75 F78 J78 F81 J81 F104 F116 J116 F119 J119 F122 J122 F125 J125 F128 J128 F137 J137 F140 J140 F143 J143 F146 J146 F149 J149">
    <cfRule type="expression" dxfId="3" priority="1">
      <formula>F68&gt;F67</formula>
    </cfRule>
  </conditionalFormatting>
  <conditionalFormatting sqref="F69 J69 F112 J112 F134 J134">
    <cfRule type="expression" dxfId="2" priority="2">
      <formula>F69&gt;F67</formula>
    </cfRule>
  </conditionalFormatting>
  <conditionalFormatting sqref="F113 J113">
    <cfRule type="expression" dxfId="1" priority="3">
      <formula>F113&gt;F110</formula>
    </cfRule>
  </conditionalFormatting>
  <dataValidations disablePrompts="1" count="49">
    <dataValidation type="list" allowBlank="1" showInputMessage="1" showErrorMessage="1" sqref="F22">
      <formula1>"AG, eG, Eigenbetrieb, GmbH, GmbH &amp; Co., GmbH &amp; Co. KG, KG, OHG, Regiebetrieb, Zweckverband, GbR, KGaA, sonstige"</formula1>
    </dataValidation>
    <dataValidation type="whole" allowBlank="1" showInputMessage="1" showErrorMessage="1" sqref="F24">
      <formula1>1</formula1>
      <formula2>20</formula2>
    </dataValidation>
    <dataValidation type="whole" allowBlank="1" showInputMessage="1" showErrorMessage="1" errorTitle="Fehlerhafte Betriebsnummer" error="Ihre Betriebsnummer muss zwischen 12000000 und 12999999 liegen._x000a__x000a_Bitte wiederholen Sie Ihre Eingabe." sqref="F23">
      <formula1>12000000</formula1>
      <formula2>12999999</formula2>
    </dataValidation>
    <dataValidation type="date" showInputMessage="1" showErrorMessage="1" sqref="F17">
      <formula1>42370</formula1>
      <formula2>43100</formula2>
    </dataValidation>
    <dataValidation type="decimal" operator="greaterThanOrEqual" showInputMessage="1" showErrorMessage="1" errorTitle="Fehlerhafte Eingabe" error="Folgender Fehler ist aufgetreten:_x000a__x000a_1. Der Wert ist kleiner 0" sqref="J97 J67 J88 J74 J83 J103 F67 J94 F103 F397 F71 J293 L293 N293 P293 H293 F293 H397 J397 L397 N397 P397 F74 F77 F80 J91 J80 J77 J71 F88 F91 F94 F97 F100 F83 J100 F127 F110 J148 J110 F132 J132 J127 F115 J115 J118 F118 F121 J121 J124 F124 F136 F148 F139 J139 J142 F142 F145 J145 J136">
      <formula1>0</formula1>
    </dataValidation>
    <dataValidation type="decimal" operator="greaterThanOrEqual" allowBlank="1" showInputMessage="1" showErrorMessage="1" errorTitle="Fehlerhafte Eingabe" error="Folgender Fehler ist aufgetreten:_x000a__x000a_1. Der Wert ist kleiner 0" sqref="F163 F158 F174">
      <formula1>0</formula1>
    </dataValidation>
    <dataValidation type="whole" operator="greaterThanOrEqual" allowBlank="1" showInputMessage="1" showErrorMessage="1" errorTitle="Fehlerhafte Eingabe" error="Folgende Fehler können aufgetreten sein:_x000a__x000a_1. Der Wert ist keine ganze Zahl_x000a_2. Der Wert ist kleiner 0_x000a_" sqref="F28:F31">
      <formula1>0</formula1>
    </dataValidation>
    <dataValidation type="list" allowBlank="1" showInputMessage="1" showErrorMessage="1" sqref="F27">
      <formula1>"nein,ja"</formula1>
    </dataValidation>
    <dataValidation type="custom" operator="greaterThanOrEqual" showInputMessage="1" showErrorMessage="1" errorTitle="Fehler" error="Folgende Fehler können aufgetreten sein:_x000a__x000a_1. Der Wert ist größer als der in 11.2_x000a_2. Der Wert ist kleiner als 0_x000a_" sqref="F159:F160">
      <formula1>AND(F159&lt;=$F$158,F159&gt;=0)</formula1>
    </dataValidation>
    <dataValidation type="custom" operator="greaterThanOrEqual" showInputMessage="1" showErrorMessage="1" errorTitle="Fehler" error="Folgende Fehler können aufgetreten sein:_x000a__x000a_1. Der Wert ist größer als der in 11.3_x000a_2. Der Wert ist kleiner als 0_x000a_" sqref="F164:F165">
      <formula1>AND(F164&lt;=$F$163,F164&gt;=0)</formula1>
    </dataValidation>
    <dataValidation type="custom" operator="greaterThanOrEqual" showInputMessage="1" showErrorMessage="1" errorTitle="Fehler" error="Folgende Fehler können aufgetreten sein:_x000a__x000a_1. Der Wert ist größer als der in 12.2_x000a_2. Der Wert ist kleiner als 0_x000a_" sqref="F175">
      <formula1>AND(F175&lt;=$F$174,F175&gt;=0)</formula1>
    </dataValidation>
    <dataValidation type="custom" operator="greaterThanOrEqual" showInputMessage="1" showErrorMessage="1" errorTitle="Fehler" error="Folgende Fehler können aufgetreten sein:_x000a__x000a_1. Der Wert ist größer als der in 11.2_x000a_2. Der Wert ist kleiner als 0_x000a_" promptTitle="Nicht vergessen" prompt="_x000a_Bitte geben Sie im Tabellenblatt &quot;Erläuterung der FNB &quot; alle Beschlüsse zu Investitionsmaßnahmen an, die mit dieser Angabe in Verbindung stehen." sqref="F161">
      <formula1>AND(F161&lt;=$F$158,F161&gt;=0)</formula1>
    </dataValidation>
    <dataValidation type="custom" operator="greaterThanOrEqual" showInputMessage="1" showErrorMessage="1" errorTitle="Fehler" error="Folgende Fehler können aufgetreten sein:_x000a__x000a_1. Der Wert ist größer als der in 11.3_x000a_2. Der Wert ist kleiner als 0_x000a_" promptTitle="Nicht vergessen" prompt="_x000a_Bitte geben Sie im Tabellenblatt &quot;Erläuterung der FNB &quot; alle Beschlüsse zu Investitionsmaßnahmen an, die mit dieser Angabe in Verbindung stehen." sqref="F166">
      <formula1>AND(F166&lt;=$F$163,F166&gt;=0)</formula1>
    </dataValidation>
    <dataValidation type="custom" operator="greaterThanOrEqual" showInputMessage="1" showErrorMessage="1" errorTitle="Fehler" error="Folgende Fehler können aufgetreten sein:_x000a__x000a_1. Der Wert ist größer als der in 12.2_x000a_2. Der Wert ist kleiner als 0_x000a_" promptTitle="Nicht vergessen" prompt="_x000a_Bitte geben Sie im Tabellenblatt &quot;Erläuterung der FNB &quot; alle Beschlüsse zu Investitionsmaßnahmen an, die mit dieser Angabe in Verbindung stehen." sqref="F176">
      <formula1>AND(F176&lt;=$F$174,F176&gt;=0)</formula1>
    </dataValidation>
    <dataValidation type="decimal" operator="greaterThanOrEqual" showInputMessage="1" showErrorMessage="1" errorTitle="Fehlerhafte Eingabe" error="Folgender Fehler ist aufgetreten:_x000a__x000a_1. Der Wert ist kleiner 0" promptTitle="Nicht vergessen" prompt="_x000a_Bitte geben Sie im Tabellenblatt &quot;Erläuterung der FNB &quot; alle Beschlüsse zu Investitionsmaßnahmen an, die mit dieser Angabe in Verbindung stehen." sqref="F294 H294 J294 L294 N294 P294 F398 H398 J398 L398 N398 P398">
      <formula1>0</formula1>
    </dataValidation>
    <dataValidation type="date" showInputMessage="1" showErrorMessage="1" sqref="F25:F26 F111">
      <formula1>41640</formula1>
      <formula2>42369</formula2>
    </dataValidation>
    <dataValidation type="custom" operator="greaterThanOrEqual" allowBlank="1" showInputMessage="1" showErrorMessage="1" errorTitle="Fehlerhafte Eingabe" error="Folgende Fehler können aufgetreten sein:_x000a__x000a_1. Der Wert ist keine ganze Zahl_x000a_2. Der Wert ist kleiner 0_x000a_" sqref="F170 F153">
      <formula1>AND(F153&gt;=0,MOD(F153,1)=0)</formula1>
    </dataValidation>
    <dataValidation type="custom" operator="greaterThanOrEqual" showInputMessage="1" showErrorMessage="1" errorTitle="Fehler" error="Folgende Fehler können aufgetreten sein:_x000a__x000a_1. Der Wert ist größer als der in 12.1_x000a_2. Der Wert ist kleiner als 0_x000a_" promptTitle="Nicht vergessen" prompt="_x000a_Bitte geben Sie im Tabellenblatt &quot;Erläuterung der FNB &quot; alle Beschlüsse zu Investitionsmaßnahmen an, die mit dieser Angabe in Verbindung stehen." sqref="F172">
      <formula1>AND(F172&lt;=$F$170,F172&gt;=0)</formula1>
    </dataValidation>
    <dataValidation type="custom" operator="greaterThanOrEqual" showInputMessage="1" showErrorMessage="1" errorTitle="Fehler" error="Folgende Fehler können aufgetreten sein:_x000a__x000a_1. Der Wert ist größer als der in 12.1_x000a_3. Der Wert ist kleiner als 0_x000a_" sqref="F171">
      <formula1>AND(F171&lt;=$F$170,F171&gt;=0)</formula1>
    </dataValidation>
    <dataValidation type="custom" operator="greaterThanOrEqual" showInputMessage="1" showErrorMessage="1" errorTitle="Fehler" error="Folgende Fehler können aufgetreten sein:_x000a__x000a_1. Der Wert ist größer als der in 11.1_x000a_2. Der Wert ist kleiner als 0_x000a_" promptTitle="Nicht vergessen" prompt="_x000a_Bitte geben Sie im Tabellenblatt &quot;Erläuterung der FNB &quot; alle Beschlüsse zu Investitionsmaßnahmen an, die mit dieser Angabe in Verbindung stehen. " sqref="F156">
      <formula1>AND(F156&lt;=F153,F156&gt;=0)</formula1>
    </dataValidation>
    <dataValidation type="custom" operator="greaterThanOrEqual" showInputMessage="1" showErrorMessage="1" errorTitle="Fehler" error="Folgende Fehler können aufgetreten sein:_x000a__x000a_1. Der Wert ist größer als der in 11.1_x000a_2. Der Wert ist kleiner als 0_x000a_" sqref="F155">
      <formula1>AND(F155&lt;=F153,F155&gt;=0)</formula1>
    </dataValidation>
    <dataValidation type="custom" operator="greaterThanOrEqual" showInputMessage="1" showErrorMessage="1" errorTitle="Fehler" error="Folgende Fehler können aufgetreten sein:_x000a__x000a_1. Der Wert ist größer als der in 11.1_x000a_2. Der Wert ist kleiner als 0_x000a_" sqref="F154">
      <formula1>AND(F154&lt;=F153,F154&gt;=0)</formula1>
    </dataValidation>
    <dataValidation type="custom" operator="greaterThanOrEqual" showInputMessage="1" showErrorMessage="1" errorTitle="Fehler" error="Folgende Fehler können aufgetreten sein:_x000a__x000a_1. Der Wert ist größer als der in 9.2.9_x000a_2. Der Wert ist kleiner als 0_x000a_" promptTitle="Nicht vergessen" prompt="_x000a_Bitte geben Sie im Tabellenblatt &quot;Erläuterung der FNB &quot; alle Beschlüsse zu Investitionsmaßnahmen an, die mit dieser Angabe in Verbindung stehen." sqref="F101 J101">
      <formula1>AND(F101&lt;=F100,F101&gt;=0)</formula1>
    </dataValidation>
    <dataValidation type="custom" operator="greaterThanOrEqual" showInputMessage="1" showErrorMessage="1" errorTitle="Fehler" error="Folgende Fehler können aufgetreten sein:_x000a__x000a_1. Der Wert ist größer als der in 9.2.7_x000a_2. Der Wert ist kleiner als 0_x000a_" promptTitle="Nicht vergessen" prompt="_x000a_Bitte geben Sie im Tabellenblatt &quot;Erläuterung der FNB &quot; alle Beschlüsse zu Investitionsmaßnahmen an, die mit dieser Angabe in Verbindung stehen." sqref="F98 J98">
      <formula1>AND(F98&lt;=F97,F98&gt;=0)</formula1>
    </dataValidation>
    <dataValidation type="custom" operator="greaterThanOrEqual" showInputMessage="1" showErrorMessage="1" errorTitle="Fehler" error="Folgende Fehler können aufgetreten sein:_x000a__x000a_1. Der Wert ist größer als der in 9.2.5_x000a_2. Der Wert ist kleiner als 0_x000a_" promptTitle="Nicht vergessen" prompt="_x000a_Bitte geben Sie im Tabellenblatt &quot;Erläuterung der FNB &quot; alle Beschlüsse zu Investitionsmaßnahmen an, die mit dieser Angabe in Verbindung stehen." sqref="F95 J95">
      <formula1>AND(F95&lt;=F94,F95&gt;=0)</formula1>
    </dataValidation>
    <dataValidation type="custom" operator="greaterThanOrEqual" showInputMessage="1" showErrorMessage="1" errorTitle="Fehler" error="Folgende Fehler können aufgetreten sein:_x000a__x000a_1. Der Wert ist größer als der in 9.2.3_x000a_2. Der Wert ist kleiner als 0_x000a_" promptTitle="Nicht vergessen" prompt="_x000a_Bitte geben Sie im Tabellenblatt &quot;Erläuterung der FNB &quot; alle Beschlüsse zu Investitionsmaßnahmen an, die mit dieser Angabe in Verbindung stehen." sqref="F92 J92">
      <formula1>AND(F92&lt;=F91,F92&gt;=0)</formula1>
    </dataValidation>
    <dataValidation type="custom" operator="greaterThanOrEqual" showInputMessage="1" showErrorMessage="1" errorTitle="Fehler" error="Folgende Fehler können aufgetreten sein:_x000a__x000a_1. Der Wert ist größer als der in 9.2.1_x000a_2. Der Wert ist kleiner als 0_x000a_" promptTitle="Nicht vergessen" prompt="_x000a_Bitte geben Sie im Tabellenblatt &quot;Erläuterung der FNB &quot; alle Beschlüsse zu Investitionsmaßnahmen an, die mit dieser Angabe in Verbindung stehen." sqref="F89 J89">
      <formula1>AND(F89&lt;=F88,F89&gt;=0)</formula1>
    </dataValidation>
    <dataValidation type="custom" operator="greaterThanOrEqual" showInputMessage="1" showErrorMessage="1" errorTitle="Fehler" error="Folgende Fehler können aufgetreten sein:_x000a__x000a_1. Der Wert ist größer als der in 9.1.10_x000a_2. Der Wert ist kleiner als 0_x000a_" promptTitle="Nicht vergessen" prompt="_x000a_Bitte geben Sie im Tabellenblatt &quot;Erläuterung der FNB &quot; alle Beschlüsse zu Investitionsmaßnahmen an, die mit dieser Angabe in Verbindung stehen." sqref="F81 J81">
      <formula1>AND(F81&lt;=F80,F81&gt;=0)</formula1>
    </dataValidation>
    <dataValidation type="custom" operator="greaterThanOrEqual" showInputMessage="1" showErrorMessage="1" errorTitle="Fehler" error="Folgende Fehler können aufgetreten sein:_x000a__x000a_1. Der Wert ist größer als der in 9.1.8_x000a_2. Der Wert ist kleiner als 0_x000a_" promptTitle="Nicht vergessen" prompt="_x000a_Bitte geben Sie im Tabellenblatt &quot;Erläuterung der FNB &quot; alle Beschlüsse zu Investitionsmaßnahmen an, die mit dieser Angabe in Verbindung stehen." sqref="F78 J78">
      <formula1>AND(F78&lt;=F77,F78&gt;=0)</formula1>
    </dataValidation>
    <dataValidation type="custom" operator="greaterThanOrEqual" showInputMessage="1" showErrorMessage="1" errorTitle="Fehler" error="Folgende Fehler können aufgetreten sein:_x000a__x000a_1. Der Wert ist größer als der in 9.1.6_x000a_2. Der Wert ist kleiner als 0_x000a_" promptTitle="Nicht vergessen" prompt="_x000a_Bitte geben Sie im Tabellenblatt &quot;Erläuterung der FNB &quot; alle Beschlüsse zu Investitionsmaßnahmen an, die mit dieser Angabe in Verbindung stehen." sqref="F75 J75">
      <formula1>AND(F75&lt;=F74,F75&gt;=0)</formula1>
    </dataValidation>
    <dataValidation type="custom" operator="greaterThanOrEqual" showInputMessage="1" showErrorMessage="1" errorTitle="Fehler" error="Folgende Fehler können aufgetreten sein:_x000a__x000a_1. Der Wert ist größer als der in 9.1.4_x000a_2. Der Wert ist kleiner als 0_x000a_" promptTitle="Nicht vergessen" prompt="_x000a_Bitte geben Sie im Tabellenblatt &quot;Erläuterung der FNB &quot; alle Beschlüsse zu Investitionsmaßnahmen an, die mit dieser Angabe in Verbindung stehen." sqref="F72 J72">
      <formula1>AND(F72&lt;=F71,F72&gt;=0)</formula1>
    </dataValidation>
    <dataValidation type="custom" operator="greaterThanOrEqual" showInputMessage="1" showErrorMessage="1" errorTitle="Fehler" error="Folgende Fehler können aufgetreten sein:_x000a__x000a_1. Der Wert ist größer als der in 9.2.11_x000a_2. Der Wert ist kleiner als 0_x000a_" promptTitle="Nicht vergessen" prompt="_x000a_Bitte geben Sie im Tabellenblatt &quot;Erläuterung der FNB &quot; alle Beschlüsse zu Investitionsmaßnahmen an, die mit dieser Angabe in Verbindung stehen." sqref="F104 J104">
      <formula1>AND(F104&lt;=F103,F104&gt;=0)</formula1>
    </dataValidation>
    <dataValidation type="custom" operator="greaterThanOrEqual" showInputMessage="1" showErrorMessage="1" errorTitle="Fehler" error="Folgende Fehler können aufgetreten sein:_x000a__x000a_1. Der Wert ist größer als der in 9.1.12_x000a_2. Der Wert ist kleiner als 0_x000a_" promptTitle="Nicht vergessen" prompt="_x000a_Bitte geben Sie im Tabellenblatt &quot;Erläuterung der FNB &quot; alle Beschlüsse zu Investitionsmaßnahmen an, die mit dieser Angabe in Verbindung stehen." sqref="F84 J84">
      <formula1>AND(F84&lt;=F83,F84&gt;=0)</formula1>
    </dataValidation>
    <dataValidation type="custom" operator="greaterThanOrEqual" showInputMessage="1" showErrorMessage="1" errorTitle="Fehler" error="Folgende Fehler können aufgetreten sein:_x000a__x000a_1. Der Wert ist größer als der in 9.1.1_x000a_2. Der Wert ist kleiner als 0_x000a_" sqref="F68 J68">
      <formula1>AND(F68&lt;=F67,F68&gt;=0)</formula1>
    </dataValidation>
    <dataValidation type="custom" operator="greaterThanOrEqual" showInputMessage="1" showErrorMessage="1" errorTitle="Fehler" error="Folgende Fehler können aufgetreten sein:_x000a__x000a_1. Der Wert ist größer als der in 9.1.1_x000a_2. Der Wert ist kleiner als 0_x000a_" promptTitle="Nicht vergessen" prompt="_x000a_Bitte geben Sie im Tabellenblatt &quot;Erläuterung der FNB &quot; alle Beschlüsse zu Investitionsmaßnahmen an, die mit dieser Angabe in Verbindung stehen." sqref="F69 J69">
      <formula1>AND(F69&lt;=F67,F69&gt;=0)</formula1>
    </dataValidation>
    <dataValidation type="custom" operator="greaterThanOrEqual" showInputMessage="1" showErrorMessage="1" errorTitle="Fehler" error="Folgende Fehler können aufgetreten sein:_x000a__x000a_1. Der Wert ist größer als der in 10.2.10_x000a_2. Der Wert ist kleiner als 0_x000a_" promptTitle="Nicht vergessen" prompt="_x000a_Bitte geben Sie im Tabellenblatt &quot;Erläuterung der FNB &quot; alle Beschlüsse zu Investitionsmaßnahmen an, die mit dieser Angabe in Verbindung stehen." sqref="F146 J146">
      <formula1>AND(F146&lt;=F145,F146&gt;=0)</formula1>
    </dataValidation>
    <dataValidation type="custom" operator="greaterThanOrEqual" showInputMessage="1" showErrorMessage="1" errorTitle="Fehler" error="Folgende Fehler können aufgetreten sein:_x000a__x000a_1. Der Wert ist größer als der in 10.2.8_x000a_2. Der Wert ist kleiner als 0_x000a_" promptTitle="Nicht vergessen" prompt="_x000a_Bitte geben Sie im Tabellenblatt &quot;Erläuterung der FNB &quot; alle Beschlüsse zu Investitionsmaßnahmen an, die mit dieser Angabe in Verbindung stehen." sqref="F143 J143">
      <formula1>AND(F143&lt;=F142,F143&gt;=0)</formula1>
    </dataValidation>
    <dataValidation type="custom" operator="greaterThanOrEqual" showInputMessage="1" showErrorMessage="1" errorTitle="Fehler" error="Folgende Fehler können aufgetreten sein:_x000a__x000a_1. Der Wert ist größer als der in 10.2.6_x000a_2. Der Wert ist kleiner als 0_x000a_" promptTitle="Nicht vergessen" prompt="_x000a_Bitte geben Sie im Tabellenblatt &quot;Erläuterung der FNB &quot; alle Beschlüsse zu Investitionsmaßnahmen an, die mit dieser Angabe in Verbindung stehen." sqref="F140 J140">
      <formula1>AND(F140&lt;=F139,F140&gt;=0)</formula1>
    </dataValidation>
    <dataValidation type="custom" operator="greaterThanOrEqual" showInputMessage="1" showErrorMessage="1" errorTitle="Fehler" error="Folgende Fehler können aufgetreten sein:_x000a__x000a_1. Der Wert ist größer als der in 10.2.4_x000a_2. Der Wert ist kleiner als 0_x000a_" promptTitle="Nicht vergessen" prompt="_x000a_Bitte geben Sie im Tabellenblatt &quot;Erläuterung der FNB &quot; alle Beschlüsse zu Investitionsmaßnahmen an, die mit dieser Angabe in Verbindung stehen." sqref="F137 J137">
      <formula1>AND(F137&lt;=F136,F137&gt;=0)</formula1>
    </dataValidation>
    <dataValidation type="custom" operator="greaterThanOrEqual" showInputMessage="1" showErrorMessage="1" errorTitle="Fehler" error="Folgende Fehler können aufgetreten sein:_x000a__x000a_1. Der Wert ist größer als der in 10.2.1_x000a_2. Der Wert ist kleiner als 0_x000a_" promptTitle="Nicht vergessen" prompt="_x000a_Bitte geben Sie im Tabellenblatt &quot;Erläuterung der FNB &quot; alle Beschlüsse zu Investitionsmaßnahmen an, die mit dieser Angabe in Verbindung stehen." sqref="F134 J134">
      <formula1>AND(F134&lt;=F132,F134&gt;=0)</formula1>
    </dataValidation>
    <dataValidation type="custom" operator="greaterThanOrEqual" showInputMessage="1" showErrorMessage="1" errorTitle="Fehler" error="Folgende Fehler können aufgetreten sein:_x000a__x000a_1. Der Wert ist größer als der in 10.1.11_x000a_2. Der Wert ist kleiner als 0_x000a_" promptTitle="Nicht vergessen" prompt="_x000a_Bitte geben Sie im Tabellenblatt &quot;Erläuterung der FNB &quot; alle Beschlüsse zu Investitionsmaßnahmen an, die mit dieser Angabe in Verbindung stehen." sqref="F125 J125">
      <formula1>AND(F125&lt;=F124,F125&gt;=0)</formula1>
    </dataValidation>
    <dataValidation type="custom" operator="greaterThanOrEqual" showInputMessage="1" showErrorMessage="1" errorTitle="Fehler" error="Folgende Fehler können aufgetreten sein:_x000a__x000a_1. Der Wert ist größer als der in 10.1.9_x000a_2. Der Wert ist kleiner als 0_x000a_" promptTitle="Nicht vergessen" prompt="_x000a_Bitte geben Sie im Tabellenblatt &quot;Erläuterung der FNB &quot; alle Beschlüsse zu Investitionsmaßnahmen an, die mit dieser Angabe in Verbindung stehen." sqref="F122 J122">
      <formula1>AND(F122&lt;=F121,F122&gt;=0)</formula1>
    </dataValidation>
    <dataValidation type="custom" operator="greaterThanOrEqual" showInputMessage="1" showErrorMessage="1" errorTitle="Fehler" error="Folgende Fehler können aufgetreten sein:_x000a__x000a_1. Der Wert ist größer als der in 10.1.7_x000a_2. Der Wert ist kleiner als 0_x000a_" promptTitle="Nicht vergessen" prompt="_x000a_Bitte geben Sie im Tabellenblatt &quot;Erläuterung der FNB &quot; alle Beschlüsse zu Investitionsmaßnahmen an, die mit dieser Angabe in Verbindung stehen." sqref="F119 J119">
      <formula1>AND(F119&lt;=F118,F119&gt;=0)</formula1>
    </dataValidation>
    <dataValidation type="custom" operator="greaterThanOrEqual" showInputMessage="1" showErrorMessage="1" errorTitle="Fehler" error="Folgende Fehler können aufgetreten sein:_x000a__x000a_1. Der Wert ist größer als der in 10.1.5_x000a_2. Der Wert ist kleiner als 0_x000a_" promptTitle="Nicht vergessen" prompt="_x000a_Bitte geben Sie im Tabellenblatt &quot;Erläuterung der FNB &quot; alle Beschlüsse zu Investitionsmaßnahmen an, die mit dieser Angabe in Verbindung stehen." sqref="F116 J116">
      <formula1>AND(F116&lt;=F115,F116&gt;=0)</formula1>
    </dataValidation>
    <dataValidation type="date" sqref="F133">
      <formula1>41640</formula1>
      <formula2>42369</formula2>
    </dataValidation>
    <dataValidation type="custom" operator="greaterThanOrEqual" showInputMessage="1" showErrorMessage="1" errorTitle="Fehler" error="Folgende Fehler können aufgetreten sein:_x000a__x000a_1. Der Wert ist größer als der in 10.2.12_x000a_2. Der Wert ist kleiner als 0_x000a_" promptTitle="Nicht vergessen" prompt="_x000a_Bitte geben Sie im Tabellenblatt &quot;Erläuterung der FNB &quot; alle Beschlüsse zu Investitionsmaßnahmen an, die mit dieser Angabe in Verbindung stehen." sqref="F149 J149">
      <formula1>AND(F149&lt;=F148,F149&gt;=0)</formula1>
    </dataValidation>
    <dataValidation type="custom" operator="greaterThanOrEqual" showInputMessage="1" showErrorMessage="1" errorTitle="Fehler" error="Folgende Fehler können aufgetreten sein:_x000a__x000a_1. Der Wert ist größer als der in 10.1.13_x000a_2. Der Wert ist kleiner als 0_x000a_" promptTitle="Nicht vergessen" prompt="_x000a_Bitte geben Sie im Tabellenblatt &quot;Erläuterung der FNB &quot; alle Beschlüsse zu Investitionsmaßnahmen an, die mit dieser Angabe in Verbindung stehen." sqref="F128 J128">
      <formula1>AND(F128&lt;=F127,F128&gt;=0)</formula1>
    </dataValidation>
    <dataValidation type="custom" operator="greaterThanOrEqual" showInputMessage="1" showErrorMessage="1" errorTitle="Fehler" error="Folgende Fehler können aufgetreten sein:_x000a__x000a_1. Der Wert ist größer als der in 10.1.1_x000a_2. Der Wert ist kleiner als 0_x000a_" promptTitle="Nicht vergessen" prompt="_x000a_Bitte geben Sie im Tabellenblatt &quot;Erläuterung der FNB &quot; alle Beschlüsse zu Investitionsmaßnahmen an, die mit dieser Angabe in Verbindung stehen." sqref="F113 J113">
      <formula1>AND(F113&lt;=F110,F113&gt;=0)</formula1>
    </dataValidation>
    <dataValidation type="custom" operator="greaterThanOrEqual" showInputMessage="1" showErrorMessage="1" errorTitle="Fehler" error="Folgende Fehler können aufgetreten sein:_x000a__x000a_1. Der Wert ist größer als der in 10.1.1_x000a_2. Der Wert ist kleiner als 0_x000a_" sqref="F112 J112">
      <formula1>AND(F112&lt;=F110,F112&gt;=0)</formula1>
    </dataValidation>
  </dataValidations>
  <hyperlinks>
    <hyperlink ref="D67" location="Definitionen!B18" display="Eingespeiste Jahresarbeit im Bezugsjahr"/>
    <hyperlink ref="D68" location="Definitionen!B20" display="davon eingespeiste Jahresarbeit aus Biogasanlagen im Bezugsjahr"/>
    <hyperlink ref="D84" location="Definitionen!B19" display="davon eingespeiste Jahresarbeit aufgrund von Investitionsmaßnahmen gemäß § 23 ARegV (die nicht bis zum 31.12.2017 befristet sind) für das in 2010 abgeschlossene Geschäftsjahr"/>
    <hyperlink ref="D81" location="Definitionen!B19" display="davon eingespeiste Jahresarbeit aufgrund von Investitionsmaßnahmen gemäß § 23 ARegV (die nicht bis zum 31.12.2017 befristet sind) für das in 2011 abgeschlossene Geschäftsjahr"/>
    <hyperlink ref="D78" location="Definitionen!B19" display="davon eingespeiste Jahresarbeit aufgrund von Investitionsmaßnahmen gemäß § 23 ARegV (die nicht bis zum 31.12.2017 befristet sind) für das in 2012 abgeschlossene Geschäftsjahr"/>
    <hyperlink ref="D75" location="Definitionen!B19" display="davon eingespeiste Jahresarbeit aufgrund von Investitionsmaßnahmen gemäß § 23 ARegV (die nicht bis zum 31.12.2017 befristet sind) für das in 2013 abgeschlossene Geschäftsjahr"/>
    <hyperlink ref="D72" location="Definitionen!B19" display="davon eingespeiste Jahresarbeit aufgrund von Investitionsmaßnahmen gemäß § 23 ARegV (die nicht bis zum 31.12.2017 befristet sind) für das in 2014 abgeschlossene Geschäftsjahr"/>
    <hyperlink ref="D69" location="Definitionen!B19" display="davon eingespeiste Jahresarbeit aufgrund von Investitionsmaßnahmen gemäß § 23 ARegV (die nicht bis zum 31.12.2017 befristet sind) im Bezugsjahr"/>
    <hyperlink ref="D83" location="Definitionen!B18" display="Eingespeiste Jahresarbeit für das in 2010 abgeschlossene Geschäftsjahr"/>
    <hyperlink ref="D80" location="Definitionen!B18" display="Eingespeiste Jahresarbeit für das in 2011 abgeschlossene Geschäftsjahr"/>
    <hyperlink ref="D77" location="Definitionen!B18" display="Eingespeiste Jahresarbeit für das in 2012 abgeschlossene Geschäftsjahr"/>
    <hyperlink ref="D74" location="Definitionen!B18" display="Eingespeiste Jahresarbeit für das in 2013 abgeschlossene Geschäftsjahr"/>
    <hyperlink ref="D71" location="Definitionen!B18" display="Eingespeiste Jahresarbeit für das in 2014 abgeschlossene Geschäftsjahr"/>
    <hyperlink ref="D7" location="'I L-Gas'!B15" display="'I L-Gas'!B15"/>
    <hyperlink ref="D8" location="'I L-Gas'!B63" display="'I L-Gas'!B63"/>
    <hyperlink ref="D9" location="'I L-Gas'!B106" display="'I L-Gas'!B106"/>
    <hyperlink ref="D10" location="'I L-Gas'!B151" display="'I L-Gas'!B151"/>
    <hyperlink ref="D11" location="'I L-Gas'!B168" display="'I L-Gas'!B168"/>
    <hyperlink ref="D12" location="'I L-Gas'!B178" display="'I L-Gas'!B178"/>
    <hyperlink ref="D13" location="'I L-Gas'!B296" display="'I L-Gas'!B296"/>
    <hyperlink ref="D30" location="Definitionen!B16" display="Aktenzeichen der Beschlüsse von Investitionsmaßnahmen gemäß § 23 ARegV, die nicht bis zum 31.12.2017 befristet sind und bei denen entsprechendes Sachanlagevermögen vor oder im Basisjahr aktiviert wurde"/>
    <hyperlink ref="D32:D42" location="Definitionen!B16" display="Aktenzeichen 1"/>
    <hyperlink ref="D88" location="Definitionen!B21" display="Ausgespeiste Jahresarbeit im Bezugsjahr"/>
    <hyperlink ref="D91" location="Definitionen!B21" display="Ausgespeiste Jahresarbeit für das in 2014 abgeschlossene Geschäftsjahr"/>
    <hyperlink ref="D94" location="Definitionen!B21" display="Ausgespeiste Jahresarbeit für das in 2013 abgeschlossene Geschäftsjahr"/>
    <hyperlink ref="D97" location="Definitionen!B21" display="Ausgespeiste Jahresarbeit für das in 2012 abgeschlossene Geschäftsjahr"/>
    <hyperlink ref="D100" location="Definitionen!B21" display="Ausgespeiste Jahresarbeit für das in 2011 abgeschlossene Geschäftsjahr"/>
    <hyperlink ref="D103" location="Definitionen!B21" display="Ausgespeiste Jahresarbeit für das in 2010 abgeschlossene Geschäftsjahr"/>
    <hyperlink ref="D89" location="Definitionen!B22" display="davon ausgespeiste Jahresarbeit aufgrund von Investitionsmaßnahmen gemäß § 23 ARegV (die nicht bis zum 31.12.2017 befristet sind) im Bezugsjahr"/>
    <hyperlink ref="D92" location="Definitionen!B22" display="davon ausgespeiste Jahresarbeit aufgrund von Investitionsmaßnahmen gemäß § 23 ARegV (die nicht bis zum 31.12.2017 befristet sind) für das in 2014 abgeschlossene Geschäftsjahr"/>
    <hyperlink ref="D95" location="Definitionen!B22" display="davon ausgespeiste Jahresarbeit aufgrund von Investitionsmaßnahmen gemäß § 23 ARegV (die nicht bis zum 31.12.2017 befristet sind) für das in 2013 abgeschlossene Geschäftsjahr"/>
    <hyperlink ref="D98" location="Definitionen!B22" display="davon ausgespeiste Jahresarbeit aufgrund von Investitionsmaßnahmen gemäß § 23 ARegV (die nicht bis zum 31.12.2017 befristet sind) für das in 2012 abgeschlossene Geschäftsjahr"/>
    <hyperlink ref="D101" location="Definitionen!B22" display="davon ausgespeiste Jahresarbeit aufgrund von Investitionsmaßnahmen gemäß § 23 ARegV (die nicht bis zum 31.12.2017 befristet sind) für das in 2011 abgeschlossene Geschäftsjahr"/>
    <hyperlink ref="D104" location="Definitionen!B22" display="davon ausgespeiste Jahresarbeit aufgrund von Investitionsmaßnahmen gemäß § 23 ARegV (die nicht bis zum 31.12.2017 befristet sind) für das in 2010 abgeschlossene Geschäftsjahr"/>
    <hyperlink ref="D110" location="Definitionen!B23" display="Zeitgleiche Jahreshöchstlast aller Einspeisungen im Bezugsjahr"/>
    <hyperlink ref="D115" location="Definitionen!B23" display="Zeitgleiche Jahreshöchstlast aller Einspeisungen für das in 2014 abgeschlossene Geschäftsjahr"/>
    <hyperlink ref="D118" location="Definitionen!B23" display="Zeitgleiche Jahreshöchstlast aller Einspeisungen für das in 2013 abgeschlossene Geschäftsjahr"/>
    <hyperlink ref="D121" location="Definitionen!B23" display="Zeitgleiche Jahreshöchstlast aller Einspeisungen für das in 2012 abgeschlossene Geschäftsjahr"/>
    <hyperlink ref="D124" location="Definitionen!B23" display="Zeitgleiche Jahreshöchstlast aller Einspeisungen für das in 2011 abgeschlossene Geschäftsjahr"/>
    <hyperlink ref="D127" location="Definitionen!B23" display="Zeitgleiche Jahreshöchstlast aller Einspeisungen für das in 2010 abgeschlossene Geschäftsjahr"/>
    <hyperlink ref="D112" location="Definitionen!B25" display="Einspeiselast Biogas zum Zeitpunkt der zeitgleichen Jahreshöchstlast aller Einspeisungen im Bezugsjahr"/>
    <hyperlink ref="D113" location="Definitionen!B24" display="Einspeiselast aufgrund von Investitionsmaßnahmen gemäß § 23 ARegV (die nicht bis zum 31.12.2017 befristet sind) zum Zeitpunkt der zeitgleichen Jahreshöchstlast aller Einspeisungen im Bezugsjahr"/>
    <hyperlink ref="D116" location="Definitionen!B24" display="Einspeiselast aufgrund von Investitionsmaßnahmen gemäß § 23 ARegV (die nicht bis zum 31.12.2017 befristet sind) zum Zeitpunkt der zeitgleichen Jahreshöchstlast aller Einspeisungen für das in 2014 abgeschlossene Geschäftsjahr"/>
    <hyperlink ref="D119" location="Definitionen!B24" display="Einspeiselast aufgrund von Investitionsmaßnahmen gemäß § 23 ARegV (die nicht bis zum 31.12.2017 befristet sind) zum Zeitpunkt der zeitgleichen Jahreshöchstlast aller Einspeisungen für das in 2013 abgeschlossene Geschäftsjahr"/>
    <hyperlink ref="D122" location="Definitionen!B24" display="Einspeiselast aufgrund von Investitionsmaßnahmen gemäß § 23 ARegV (die nicht bis zum 31.12.2017 befristet sind) zum Zeitpunkt der zeitgleichen Jahreshöchstlast aller Einspeisungen für das in 2012 abgeschlossene Geschäftsjahr"/>
    <hyperlink ref="D125" location="Definitionen!B24" display="Einspeiselast aufgrund von Investitionsmaßnahmen gemäß § 23 ARegV (die nicht bis zum 31.12.2017 befristet sind) zum Zeitpunkt der zeitgleichen Jahreshöchstlast aller Einspeisungen für das in 2011 abgeschlossene Geschäftsjahr"/>
    <hyperlink ref="D128" location="Definitionen!B24" display="Einspeiselast aufgrund von Investitionsmaßnahmen gemäß § 23 ARegV (die nicht bis zum 31.12.2017 befristet sind) zum Zeitpunkt der zeitgleichen Jahreshöchstlast aller Einspeisungen für das in 2010 abgeschlossene Geschäftsjahr"/>
    <hyperlink ref="D132" location="Definitionen!B26" display="Zeitgleiche Jahreshöchstlast aller Ausspeisungen im Bezugsjahr"/>
    <hyperlink ref="D136" location="Definitionen!B26" display="Zeitgleiche Jahreshöchstlast aller Ausspeisungen für das in 2014 abgeschlossene Geschäftsjahr"/>
    <hyperlink ref="D139" location="Definitionen!B26" display="Zeitgleiche Jahreshöchstlast aller Ausspeisungen für das in 2013 abgeschlossene Geschäftsjahr"/>
    <hyperlink ref="D142" location="Definitionen!B26" display="Zeitgleiche Jahreshöchstlast aller Ausspeisungen für das in 2012 abgeschlossene Geschäftsjahr"/>
    <hyperlink ref="D145" location="Definitionen!B26" display="Zeitgleiche Jahreshöchstlast aller Ausspeisungen für das in 2011 abgeschlossene Geschäftsjahr"/>
    <hyperlink ref="D148" location="Definitionen!B26" display="Zeitgleiche Jahreshöchstlast aller Ausspeisungen für das in 2010 abgeschlossene Geschäftsjahr"/>
    <hyperlink ref="D134" location="Definitionen!B27" display="Ausspeiselast aufgrund von Investitionsmaßnahmen gemäß § 23 ARegV (die nicht bis zum 31.12.2017 befristet sind) zum Zeitpunkt der zeitgleichen Jahreshöchstlast aller Ausspeisungen im Bezugsjahr"/>
    <hyperlink ref="D137" location="Definitionen!B27" display="Ausspeiselast aufgrund von Investitionsmaßnahmen gemäß § 23 ARegV (die nicht bis zum 31.12.2017 befristet sind) zum Zeitpunkt der zeitgleichen Jahreshöchstlast aller Ausspeisungen für das in 2014 abgeschlossene Geschäftsjahr"/>
    <hyperlink ref="D140" location="Definitionen!B27" display="Ausspeiselast aufgrund von Investitionsmaßnahmen gemäß § 23 ARegV (die nicht bis zum 31.12.2017 befristet sind) zum Zeitpunkt der zeitgleichen Jahreshöchstlast aller Ausspeisungen für das in 2013 abgeschlossene Geschäftsjahr"/>
    <hyperlink ref="D143" location="Definitionen!B27" display="Ausspeiselast aufgrund von Investitionsmaßnahmen gemäß § 23 ARegV (die nicht bis zum 31.12.2017 befristet sind) zum Zeitpunkt der zeitgleichen Jahreshöchstlast aller Ausspeisungen für das in 2012 abgeschlossene Geschäftsjahr"/>
    <hyperlink ref="D146" location="Definitionen!B27" display="Ausspeiselast aufgrund von Investitionsmaßnahmen gemäß § 23 ARegV (die nicht bis zum 31.12.2017 befristet sind) zum Zeitpunkt der zeitgleichen Jahreshöchstlast aller Ausspeisungen für das in 2011 abgeschlossene Geschäftsjahr"/>
    <hyperlink ref="D149" location="Definitionen!B27" display="Ausspeiselast aufgrund von Investitionsmaßnahmen gemäß § 23 ARegV (die nicht bis zum 31.12.2017 befristet sind) zum Zeitpunkt der zeitgleichen Jahreshöchstlast aller Ausspeisungen für das in 2010 abgeschlossene Geschäftsjahr"/>
    <hyperlink ref="D153" location="Definitionen!B28" display="Anzahl aller Verdichter am letzten Tag des Bezugsjahres "/>
    <hyperlink ref="D154" location="Definitionen!B29" display="davon Fremdnutzungsanteil am letzten Tag des Bezugsjahres "/>
    <hyperlink ref="D155" location="Definitionen!B30" display="davon Anzahl Verdichter aufgrund von Biogaseinspeisung am letzten Tag des Bezugsjahres "/>
    <hyperlink ref="D156" location="Definitionen!B31" display="davon Anzahl Verdichter aufgrund von Investitionsmaßnahmen gemäß § 23 ARegV (die nicht bis zum 31.12.2017 befristet sind) am letzten Tag des Bezugsjahres"/>
    <hyperlink ref="D158" location="Definitionen!B32" display="Installierte Verdichterleistung aller Verdichter am letzten Tag des Bezugsjahres "/>
    <hyperlink ref="D159" location="Definitionen!B33" display="davon Fremdnutzungsanteil am letzten Tag des Bezugsjahres "/>
    <hyperlink ref="D160" location="Definitionen!B34" display="davon installierte Verdichterleistung aufgrund von Biogaseinspeisung am letzten Tag des Bezugsjahres "/>
    <hyperlink ref="D161" location="Definitionen!B35" display="davon installierte Verdichterleistung aufgrund von Investitionsmaßnahmen gemäß § 23 ARegV (die nicht bis zum 31.12.2017 befristet sind) am letzten Tag des Bezugsjahres"/>
    <hyperlink ref="D163" location="Definitionen!B36" display="Verwendete Treibenergie über alle installierten Verdichter im Bezugsjahr"/>
    <hyperlink ref="D164" location="Definitionen!B37" display="davon Fremdnutzungsanteil am letzten Tag des Bezugsjahres "/>
    <hyperlink ref="D165" location="Definitionen!B38" display="davon verwendete Treibenergie aufgrund von Biogaseinspeisung im Bezugsjahr "/>
    <hyperlink ref="D166" location="Definitionen!B39" display="davon verwendete Treibenergie aufgrund von Investitionsmaßnahmen gemäß § 23 ARegV (die nicht bis zum 31.12.2017 befristet sind) am letzten Tag des Bezugsjahres"/>
    <hyperlink ref="D170" location="Definitionen!B40" display="Anzahl aller Gasmischstationen am letzten Tag des Bezugsjahres"/>
    <hyperlink ref="D171" location="Definitionen!B41" display="davon Fremdnutzungsanteil am letzten Tag des Bezugsjahres "/>
    <hyperlink ref="D172" location="Definitionen!B42" display="davon Anzahl Gasmischstationen aufgrund von Investitionsmaßnahmen gemäß § 23 ARegV (die nicht bis zum 31.12.2017 befristet sind) am letzten Tag des Bezugsjahres"/>
    <hyperlink ref="D174" location="Definitionen!B43" display="Durchflusskapazität aller Gasmischstationen am letzten Tag des Bezugsjahres"/>
    <hyperlink ref="D175" location="Definitionen!B44" display="davon Fremdnutzungsanteil am letzten Tag des Bezugsjahres "/>
    <hyperlink ref="D176" location="Definitionen!B45" display="davon Durchflusskapazität aufgrund von Investitionsmaßnahmen gemäß § 23 ARegV (die nicht bis zum 31.12.2017 befristet sind) am letzten Tag des Bezugsjahres"/>
    <hyperlink ref="D182" location="Definitionen!B15" display="Definitionen!B15"/>
    <hyperlink ref="D184" location="Definitionen!B15" display="Definitionen!B15"/>
    <hyperlink ref="D186" location="Definitionen!B46" display="Stahl (PE + KKS)"/>
    <hyperlink ref="D187" location="Definitionen!B47" display="davon Fremdnutzungsanteil"/>
    <hyperlink ref="D188" location="Definitionen!B46" display="Stahl (PE)"/>
    <hyperlink ref="D190" location="Definitionen!B46" display="Stahl (bitumiert)"/>
    <hyperlink ref="D192" location="Definitionen!B46" display="Guss (GGG + GG)"/>
    <hyperlink ref="D189" location="Definitionen!B47" display="davon Fremdnutzungsanteil"/>
    <hyperlink ref="D191" location="Definitionen!B47" display="davon Fremdnutzungsanteil"/>
    <hyperlink ref="D193" location="Definitionen!B47" display="davon Fremdnutzungsanteil"/>
    <hyperlink ref="D195" location="Definitionen!B15" display="Definitionen!B15"/>
    <hyperlink ref="D197" location="Definitionen!B15" display="Definitionen!B15"/>
    <hyperlink ref="D199" location="Definitionen!B46" display="Stahl (PE + KKS)"/>
    <hyperlink ref="D200" location="Definitionen!B47" display="davon Fremdnutzungsanteil"/>
    <hyperlink ref="D201" location="Definitionen!B46" display="Stahl (PE)"/>
    <hyperlink ref="D203" location="Definitionen!B46" display="Stahl (bitumiert)"/>
    <hyperlink ref="D205" location="Definitionen!B46" display="Guss (GGG + GG)"/>
    <hyperlink ref="D202" location="Definitionen!B47" display="davon Fremdnutzungsanteil"/>
    <hyperlink ref="D204" location="Definitionen!B47" display="davon Fremdnutzungsanteil"/>
    <hyperlink ref="D206" location="Definitionen!B47" display="davon Fremdnutzungsanteil"/>
    <hyperlink ref="D212" location="Definitionen!B46" display="Stahl (PE + KKS)"/>
    <hyperlink ref="D213" location="Definitionen!B47" display="davon Fremdnutzungsanteil"/>
    <hyperlink ref="D214" location="Definitionen!B46" display="Stahl (PE)"/>
    <hyperlink ref="D216" location="Definitionen!B46" display="Stahl (bitumiert)"/>
    <hyperlink ref="D218" location="Definitionen!B46" display="Guss (GGG + GG)"/>
    <hyperlink ref="D215" location="Definitionen!B47" display="davon Fremdnutzungsanteil"/>
    <hyperlink ref="D217" location="Definitionen!B47" display="davon Fremdnutzungsanteil"/>
    <hyperlink ref="D219" location="Definitionen!B47" display="davon Fremdnutzungsanteil"/>
    <hyperlink ref="D225" location="Definitionen!B46" display="Stahl (PE + KKS)"/>
    <hyperlink ref="D226" location="Definitionen!B47" display="davon Fremdnutzungsanteil"/>
    <hyperlink ref="D227" location="Definitionen!B46" display="Stahl (PE)"/>
    <hyperlink ref="D229" location="Definitionen!B46" display="Stahl (bitumiert)"/>
    <hyperlink ref="D231" location="Definitionen!B46" display="Guss (GGG + GG)"/>
    <hyperlink ref="D228" location="Definitionen!B47" display="davon Fremdnutzungsanteil"/>
    <hyperlink ref="D230" location="Definitionen!B47" display="davon Fremdnutzungsanteil"/>
    <hyperlink ref="D232" location="Definitionen!B47" display="davon Fremdnutzungsanteil"/>
    <hyperlink ref="D242" location="Definitionen!B46" display="Stahl (PE + KKS)"/>
    <hyperlink ref="D243" location="Definitionen!B47" display="davon Fremdnutzungsanteil"/>
    <hyperlink ref="D244" location="Definitionen!B46" display="Stahl (PE)"/>
    <hyperlink ref="D246" location="Definitionen!B46" display="Stahl (bitumiert)"/>
    <hyperlink ref="D248" location="Definitionen!B46" display="Guss (GGG + GG)"/>
    <hyperlink ref="D245" location="Definitionen!B47" display="davon Fremdnutzungsanteil"/>
    <hyperlink ref="D247" location="Definitionen!B47" display="davon Fremdnutzungsanteil"/>
    <hyperlink ref="D249" location="Definitionen!B47" display="davon Fremdnutzungsanteil"/>
    <hyperlink ref="D259" location="Definitionen!B46" display="Stahl (PE + KKS)"/>
    <hyperlink ref="D260" location="Definitionen!B47" display="davon Fremdnutzungsanteil"/>
    <hyperlink ref="D261" location="Definitionen!B46" display="Stahl (PE)"/>
    <hyperlink ref="D263" location="Definitionen!B46" display="Stahl (bitumiert)"/>
    <hyperlink ref="D265" location="Definitionen!B46" display="Guss (GGG + GG)"/>
    <hyperlink ref="D262" location="Definitionen!B47" display="davon Fremdnutzungsanteil"/>
    <hyperlink ref="D264" location="Definitionen!B47" display="davon Fremdnutzungsanteil"/>
    <hyperlink ref="D266" location="Definitionen!B47" display="davon Fremdnutzungsanteil"/>
    <hyperlink ref="D276" location="Definitionen!B46" display="Stahl (PE + KKS)"/>
    <hyperlink ref="D277" location="Definitionen!B47" display="davon Fremdnutzungsanteil"/>
    <hyperlink ref="D278" location="Definitionen!B46" display="Stahl (PE)"/>
    <hyperlink ref="D280" location="Definitionen!B46" display="Stahl (bitumiert)"/>
    <hyperlink ref="D282" location="Definitionen!B46" display="Guss (GGG + GG)"/>
    <hyperlink ref="D279" location="Definitionen!B47" display="davon Fremdnutzungsanteil"/>
    <hyperlink ref="D281" location="Definitionen!B47" display="davon Fremdnutzungsanteil"/>
    <hyperlink ref="D283" location="Definitionen!B47" display="davon Fremdnutzungsanteil"/>
    <hyperlink ref="D208" location="Definitionen!B15" display="Definitionen!B15"/>
    <hyperlink ref="D210" location="Definitionen!B15" display="Definitionen!B15"/>
    <hyperlink ref="D221" location="Definitionen!B15" display="Definitionen!B15"/>
    <hyperlink ref="D223" location="Definitionen!B15" display="Definitionen!B15"/>
    <hyperlink ref="D238" location="Definitionen!B15" display="Definitionen!B15"/>
    <hyperlink ref="D240" location="Definitionen!B15" display="Definitionen!B15"/>
    <hyperlink ref="D255" location="Definitionen!B15" display="Definitionen!B15"/>
    <hyperlink ref="D257" location="Definitionen!B15" display="Definitionen!B15"/>
    <hyperlink ref="D272" location="Definitionen!B15" display="Definitionen!B15"/>
    <hyperlink ref="D274" location="Definitionen!B15" display="Definitionen!B15"/>
    <hyperlink ref="D233" location="Definitionen!B46" display="PE"/>
    <hyperlink ref="D235" location="Definitionen!B46" display="PVC"/>
    <hyperlink ref="D234" location="Definitionen!B47" display="davon Fremdnutzungsanteil"/>
    <hyperlink ref="D236" location="Definitionen!B47" display="davon Fremdnutzungsanteil"/>
    <hyperlink ref="D250" location="Definitionen!B46" display="PE"/>
    <hyperlink ref="D252" location="Definitionen!B46" display="PVC"/>
    <hyperlink ref="D251" location="Definitionen!B47" display="davon Fremdnutzungsanteil"/>
    <hyperlink ref="D253" location="Definitionen!B47" display="davon Fremdnutzungsanteil"/>
    <hyperlink ref="D267" location="Definitionen!B46" display="PE"/>
    <hyperlink ref="D269" location="Definitionen!B46" display="PVC"/>
    <hyperlink ref="D268" location="Definitionen!B47" display="davon Fremdnutzungsanteil"/>
    <hyperlink ref="D270" location="Definitionen!B47" display="davon Fremdnutzungsanteil"/>
    <hyperlink ref="D284" location="Definitionen!B46" display="PE"/>
    <hyperlink ref="D286" location="Definitionen!B46" display="PVC"/>
    <hyperlink ref="D285" location="Definitionen!B47" display="davon Fremdnutzungsanteil"/>
    <hyperlink ref="D287" location="Definitionen!B47" display="davon Fremdnutzungsanteil"/>
    <hyperlink ref="D293" location="Definitionen!B48" display="davon Netzlänge aufgrund von Biogaseinspeisung am letzten Tag des Bezugsjahres"/>
    <hyperlink ref="D294" location="Definitionen!B49" display="davon Netzlänge aufgrund von Investitionsmaßnahmen gemäß § 23 ARegV (die nicht bis zum 31.12.2017 befristet sind) am letzten Tag des Bezugsjahres"/>
    <hyperlink ref="D397" location="Definitionen!B52" display="davon Rohrvolumen aufgrund von Biogaseinspeisung am letzten Tag des Bezugsjahres"/>
    <hyperlink ref="D398" location="Definitionen!B53" display="davon Rohrvolumen aufgrund von Investitionsmaßnahmen gemäß § 23 ARegV (die nicht bis zum 31.12.2017 befristet sind) am letzten Tag des Bezugsjahres"/>
    <hyperlink ref="D391" location="Definitionen!B51" display="davon Fremdnutzungsanteil"/>
    <hyperlink ref="D390" location="Definitionen!B50" display="PVC"/>
    <hyperlink ref="D389" location="Definitionen!B51" display="davon Fremdnutzungsanteil"/>
    <hyperlink ref="D388" location="Definitionen!B50" display="PE"/>
    <hyperlink ref="D376" location="Definitionen!B51" display="davon Fremdnutzungsanteil"/>
    <hyperlink ref="D375" location="Definitionen!B50" display="PVC"/>
    <hyperlink ref="D374" location="Definitionen!B51" display="davon Fremdnutzungsanteil"/>
    <hyperlink ref="D373" location="Definitionen!B50" display="PE"/>
    <hyperlink ref="D361" location="Definitionen!B51" display="davon Fremdnutzungsanteil"/>
    <hyperlink ref="D360" location="Definitionen!B50" display="PVC"/>
    <hyperlink ref="D359" location="Definitionen!B51" display="davon Fremdnutzungsanteil"/>
    <hyperlink ref="D358" location="Definitionen!B50" display="PE"/>
    <hyperlink ref="D346" location="Definitionen!B51" display="davon Fremdnutzungsanteil"/>
    <hyperlink ref="D345" location="Definitionen!B50" display="PVC"/>
    <hyperlink ref="D344" location="Definitionen!B51" display="davon Fremdnutzungsanteil"/>
    <hyperlink ref="D343" location="Definitionen!B50" display="PE"/>
    <hyperlink ref="D387" location="Definitionen!B51" display="davon Fremdnutzungsanteil"/>
    <hyperlink ref="D386" location="Definitionen!B50" display="Guss (GGG + GG)"/>
    <hyperlink ref="D385" location="Definitionen!B51" display="davon Fremdnutzungsanteil"/>
    <hyperlink ref="D384" location="Definitionen!B50" display="Stahl (bitumiert)"/>
    <hyperlink ref="D383" location="Definitionen!B51" display="davon Fremdnutzungsanteil"/>
    <hyperlink ref="D382" location="Definitionen!B50" display="Stahl (PE)"/>
    <hyperlink ref="D381" location="Definitionen!B51" display="davon Fremdnutzungsanteil"/>
    <hyperlink ref="D380" location="Definitionen!B50" display="Stahl (PE + KKS)"/>
    <hyperlink ref="D372" location="Definitionen!B51" display="davon Fremdnutzungsanteil"/>
    <hyperlink ref="D371" location="Definitionen!B50" display="Guss (GGG + GG)"/>
    <hyperlink ref="D370" location="Definitionen!B51" display="davon Fremdnutzungsanteil"/>
    <hyperlink ref="D369" location="Definitionen!B50" display="Stahl (bitumiert)"/>
    <hyperlink ref="D368" location="Definitionen!B51" display="davon Fremdnutzungsanteil"/>
    <hyperlink ref="D367" location="Definitionen!B50" display="Stahl (PE)"/>
    <hyperlink ref="D366" location="Definitionen!B51" display="davon Fremdnutzungsanteil"/>
    <hyperlink ref="D365" location="Definitionen!B50" display="Stahl (PE + KKS)"/>
    <hyperlink ref="D357" location="Definitionen!B51" display="davon Fremdnutzungsanteil"/>
    <hyperlink ref="D356" location="Definitionen!B50" display="Guss (GGG + GG)"/>
    <hyperlink ref="D355" location="Definitionen!B51" display="davon Fremdnutzungsanteil"/>
    <hyperlink ref="D354" location="Definitionen!B50" display="Stahl (bitumiert)"/>
    <hyperlink ref="D353" location="Definitionen!B51" display="davon Fremdnutzungsanteil"/>
    <hyperlink ref="D352" location="Definitionen!B50" display="Stahl (PE)"/>
    <hyperlink ref="D351" location="Definitionen!B51" display="davon Fremdnutzungsanteil"/>
    <hyperlink ref="D350" location="Definitionen!B50" display="Stahl (PE + KKS)"/>
    <hyperlink ref="D342" location="Definitionen!B51" display="davon Fremdnutzungsanteil"/>
    <hyperlink ref="D341" location="Definitionen!B50" display="Guss (GGG + GG)"/>
    <hyperlink ref="D340" location="Definitionen!B51" display="davon Fremdnutzungsanteil"/>
    <hyperlink ref="D339" location="Definitionen!B50" display="Stahl (bitumiert)"/>
    <hyperlink ref="D338" location="Definitionen!B51" display="davon Fremdnutzungsanteil"/>
    <hyperlink ref="D337" location="Definitionen!B50" display="Stahl (PE)"/>
    <hyperlink ref="D336" location="Definitionen!B51" display="davon Fremdnutzungsanteil"/>
    <hyperlink ref="D335" location="Definitionen!B50" display="Stahl (PE + KKS)"/>
    <hyperlink ref="D331" location="Definitionen!B51" display="davon Fremdnutzungsanteil"/>
    <hyperlink ref="D330" location="Definitionen!B50" display="Guss (GGG + GG)"/>
    <hyperlink ref="D329" location="Definitionen!B51" display="davon Fremdnutzungsanteil"/>
    <hyperlink ref="D328" location="Definitionen!B50" display="Stahl (bitumiert)"/>
    <hyperlink ref="D327" location="Definitionen!B51" display="davon Fremdnutzungsanteil"/>
    <hyperlink ref="D326" location="Definitionen!B50" display="Stahl (PE)"/>
    <hyperlink ref="D325" location="Definitionen!B51" display="davon Fremdnutzungsanteil"/>
    <hyperlink ref="D324" location="Definitionen!B50" display="Stahl (PE + KKS)"/>
    <hyperlink ref="D320" location="Definitionen!B51" display="davon Fremdnutzungsanteil"/>
    <hyperlink ref="D319" location="Definitionen!B50" display="Guss (GGG + GG)"/>
    <hyperlink ref="D318" location="Definitionen!B51" display="davon Fremdnutzungsanteil"/>
    <hyperlink ref="D317" location="Definitionen!B50" display="Stahl (bitumiert)"/>
    <hyperlink ref="D316" location="Definitionen!B51" display="davon Fremdnutzungsanteil"/>
    <hyperlink ref="D315" location="Definitionen!B50" display="Stahl (PE)"/>
    <hyperlink ref="D314" location="Definitionen!B51" display="davon Fremdnutzungsanteil"/>
    <hyperlink ref="D313" location="Definitionen!B50" display="Stahl (PE + KKS)"/>
    <hyperlink ref="D309" location="Definitionen!B51" display="davon Fremdnutzungsanteil"/>
    <hyperlink ref="D308" location="Definitionen!B50" display="Guss (GGG + GG)"/>
    <hyperlink ref="D307" location="Definitionen!B51" display="davon Fremdnutzungsanteil"/>
    <hyperlink ref="D306" location="Definitionen!B50" display="Stahl (bitumiert)"/>
    <hyperlink ref="D305" location="Definitionen!B51" display="davon Fremdnutzungsanteil"/>
    <hyperlink ref="D304" location="Definitionen!B50" display="Stahl (PE)"/>
    <hyperlink ref="D303" location="Definitionen!B51" display="davon Fremdnutzungsanteil"/>
    <hyperlink ref="D302" location="Definitionen!B50" display="Stahl (PE + KKS)"/>
    <hyperlink ref="D378" location="Definitionen!B15" display="Definitionen!B15"/>
    <hyperlink ref="D363" location="Definitionen!B15" display="Definitionen!B15"/>
    <hyperlink ref="D348" location="Definitionen!B15" display="Definitionen!B15"/>
    <hyperlink ref="D333" location="Definitionen!B15" display="Definitionen!B15"/>
    <hyperlink ref="D322" location="Definitionen!B15" display="Definitionen!B15"/>
    <hyperlink ref="D311" location="Definitionen!B15" display="Definitionen!B15"/>
    <hyperlink ref="D300" location="Definitionen!B15" display="Definitionen!B15"/>
    <hyperlink ref="D43:D45" location="Definitionen!B16" display="Aktenzeichen 1"/>
    <hyperlink ref="D46:D48" location="Definitionen!B16" display="Aktenzeichen 1"/>
    <hyperlink ref="D49:D51" location="Definitionen!B16" display="Aktenzeichen 1"/>
    <hyperlink ref="D52:D54" location="Definitionen!B16" display="Aktenzeichen 1"/>
    <hyperlink ref="D55:D57" location="Definitionen!B16" display="Aktenzeichen 1"/>
    <hyperlink ref="D58" location="Definitionen!B16" display="Aktenzeichen 1"/>
    <hyperlink ref="D59:D60" location="Definitionen!B16" display="Aktenzeichen 1"/>
    <hyperlink ref="D61" location="Definitionen!B16" display="Aktenzeichen 1"/>
  </hyperlinks>
  <pageMargins left="0.70866141732283472" right="0.70866141732283472" top="0.78740157480314965" bottom="0.78740157480314965" header="0.31496062992125984" footer="0.31496062992125984"/>
  <pageSetup paperSize="9" scale="43" fitToHeight="4" orientation="landscape" r:id="rId1"/>
  <headerFooter>
    <oddHeader>&amp;LArbeitsblatt: &amp;A&amp;CAnlage F</oddHeader>
    <oddFooter>&amp;CSeite &amp;P von &amp;N</oddFooter>
  </headerFooter>
  <rowBreaks count="7" manualBreakCount="7">
    <brk id="62" max="18" man="1"/>
    <brk id="105" max="18" man="1"/>
    <brk id="150" max="18" man="1"/>
    <brk id="177" min="1" max="18" man="1"/>
    <brk id="237" max="18" man="1"/>
    <brk id="295" min="1" max="18" man="1"/>
    <brk id="347" max="18" man="1"/>
  </rowBreaks>
  <ignoredErrors>
    <ignoredError sqref="F5:P16 F62:P66 G17:P24 F105:P109 M103:P103 F150:P152 M148:P148 F167:P169 I165:P165 I174:P174 F177:P183 F295:P299 I157:P158 F185:P196 F198:P209 F211:P222 F224:P239 F241:P256 F258:P273 F275:P288 F290:P292 F301:P310 F312:P321 F323:P332 F334:P347 F349:P362 F364:P377 F379:P390 I153:P153 I155:P155 I160:P160 I162:P163 I170:P170 M110:P110 M129:P132 M67:P68 M71:P71 M74:P74 M77:P77 M80:P80 M83:P83 M85:P88 M91:P91 M94:P94 M97:P97 M100:P100 M112:P112 M115:P115 M118:P118 M121:P121 M124:P124 M127:P127 M136:P136 M139:P139 M142:P142 M145:P14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417DBE"/>
  </sheetPr>
  <dimension ref="A1:I122"/>
  <sheetViews>
    <sheetView showGridLines="0" view="pageBreakPreview" zoomScaleNormal="100" zoomScaleSheetLayoutView="100" workbookViewId="0"/>
  </sheetViews>
  <sheetFormatPr baseColWidth="10" defaultRowHeight="16.5" x14ac:dyDescent="0.3"/>
  <cols>
    <col min="1" max="1" width="1.25" style="164" customWidth="1"/>
    <col min="2" max="2" width="7.25" style="164" customWidth="1"/>
    <col min="3" max="3" width="1.25" style="164" customWidth="1"/>
    <col min="4" max="4" width="22.625" style="163" customWidth="1"/>
    <col min="5" max="5" width="1.25" style="164" customWidth="1"/>
    <col min="6" max="6" width="40.625" style="164" customWidth="1"/>
    <col min="7" max="7" width="1.25" style="164" customWidth="1"/>
    <col min="8" max="8" width="40.625" style="164" customWidth="1"/>
    <col min="9" max="9" width="1.25" style="164" customWidth="1"/>
    <col min="10" max="16384" width="11" style="168"/>
  </cols>
  <sheetData>
    <row r="1" spans="1:9" s="171" customFormat="1" ht="25.5" x14ac:dyDescent="0.3">
      <c r="B1" s="172">
        <v>15</v>
      </c>
      <c r="C1" s="172"/>
      <c r="D1" s="173" t="s">
        <v>82</v>
      </c>
      <c r="E1" s="172"/>
      <c r="F1" s="172"/>
      <c r="G1" s="172"/>
      <c r="H1" s="172"/>
    </row>
    <row r="2" spans="1:9" s="170" customFormat="1" x14ac:dyDescent="0.3">
      <c r="A2" s="169"/>
      <c r="B2" s="169"/>
      <c r="C2" s="169"/>
      <c r="D2" s="169"/>
      <c r="E2" s="169"/>
      <c r="F2" s="169"/>
      <c r="G2" s="169"/>
      <c r="H2" s="169"/>
      <c r="I2" s="169"/>
    </row>
    <row r="3" spans="1:9" s="170" customFormat="1" x14ac:dyDescent="0.3">
      <c r="A3" s="169"/>
      <c r="B3" s="174" t="s">
        <v>354</v>
      </c>
      <c r="C3" s="175"/>
      <c r="D3" s="176" t="s">
        <v>12</v>
      </c>
      <c r="E3" s="169"/>
      <c r="F3" s="165"/>
      <c r="G3" s="169"/>
      <c r="H3" s="169"/>
      <c r="I3" s="169"/>
    </row>
    <row r="4" spans="1:9" s="170" customFormat="1" x14ac:dyDescent="0.3">
      <c r="A4" s="169"/>
      <c r="B4" s="169"/>
      <c r="C4" s="169"/>
      <c r="D4" s="177"/>
      <c r="E4" s="169"/>
      <c r="F4" s="177"/>
      <c r="G4" s="169"/>
      <c r="H4" s="169"/>
      <c r="I4" s="169"/>
    </row>
    <row r="5" spans="1:9" s="170" customFormat="1" x14ac:dyDescent="0.3">
      <c r="A5" s="169"/>
      <c r="B5" s="178" t="s">
        <v>2</v>
      </c>
      <c r="C5" s="169"/>
      <c r="D5" s="176" t="s">
        <v>1</v>
      </c>
      <c r="E5" s="179"/>
      <c r="F5" s="176" t="s">
        <v>597</v>
      </c>
      <c r="G5" s="179"/>
      <c r="H5" s="176" t="s">
        <v>598</v>
      </c>
      <c r="I5" s="169"/>
    </row>
    <row r="6" spans="1:9" s="170" customFormat="1" x14ac:dyDescent="0.3">
      <c r="A6" s="169"/>
      <c r="B6" s="180" t="s">
        <v>354</v>
      </c>
      <c r="C6" s="169"/>
      <c r="D6" s="178"/>
      <c r="E6" s="169"/>
      <c r="F6" s="178"/>
      <c r="G6" s="169"/>
      <c r="H6" s="178"/>
      <c r="I6" s="169"/>
    </row>
    <row r="7" spans="1:9" x14ac:dyDescent="0.3">
      <c r="B7" s="167" t="s">
        <v>355</v>
      </c>
      <c r="D7" s="160"/>
      <c r="E7" s="181"/>
      <c r="F7" s="162"/>
      <c r="G7" s="182"/>
      <c r="H7" s="162"/>
    </row>
    <row r="8" spans="1:9" x14ac:dyDescent="0.3">
      <c r="B8" s="167" t="s">
        <v>356</v>
      </c>
      <c r="D8" s="161"/>
      <c r="F8" s="161"/>
      <c r="G8" s="163"/>
      <c r="H8" s="161"/>
    </row>
    <row r="9" spans="1:9" x14ac:dyDescent="0.3">
      <c r="B9" s="167" t="s">
        <v>357</v>
      </c>
      <c r="D9" s="166"/>
      <c r="F9" s="161"/>
      <c r="G9" s="163"/>
      <c r="H9" s="161"/>
    </row>
    <row r="10" spans="1:9" x14ac:dyDescent="0.3">
      <c r="B10" s="167" t="s">
        <v>358</v>
      </c>
      <c r="D10" s="162"/>
      <c r="F10" s="161"/>
      <c r="G10" s="163"/>
      <c r="H10" s="161"/>
    </row>
    <row r="11" spans="1:9" x14ac:dyDescent="0.3">
      <c r="B11" s="167" t="s">
        <v>359</v>
      </c>
      <c r="D11" s="161"/>
      <c r="F11" s="161"/>
      <c r="G11" s="163"/>
      <c r="H11" s="161"/>
    </row>
    <row r="12" spans="1:9" x14ac:dyDescent="0.3">
      <c r="B12" s="167" t="s">
        <v>360</v>
      </c>
      <c r="D12" s="161"/>
      <c r="F12" s="161"/>
      <c r="G12" s="163"/>
      <c r="H12" s="161"/>
    </row>
    <row r="13" spans="1:9" x14ac:dyDescent="0.3">
      <c r="B13" s="167" t="s">
        <v>361</v>
      </c>
      <c r="D13" s="162"/>
      <c r="F13" s="161"/>
      <c r="G13" s="163"/>
      <c r="H13" s="161"/>
    </row>
    <row r="14" spans="1:9" x14ac:dyDescent="0.3">
      <c r="B14" s="167" t="s">
        <v>362</v>
      </c>
      <c r="D14" s="161"/>
      <c r="F14" s="161"/>
      <c r="G14" s="163"/>
      <c r="H14" s="161"/>
    </row>
    <row r="15" spans="1:9" x14ac:dyDescent="0.3">
      <c r="B15" s="167" t="s">
        <v>363</v>
      </c>
      <c r="D15" s="161"/>
      <c r="F15" s="161"/>
      <c r="G15" s="163"/>
      <c r="H15" s="161"/>
    </row>
    <row r="16" spans="1:9" x14ac:dyDescent="0.3">
      <c r="B16" s="167" t="s">
        <v>364</v>
      </c>
      <c r="D16" s="162"/>
      <c r="F16" s="161"/>
      <c r="G16" s="163"/>
      <c r="H16" s="161"/>
    </row>
    <row r="17" spans="2:8" x14ac:dyDescent="0.3">
      <c r="B17" s="167" t="s">
        <v>365</v>
      </c>
      <c r="D17" s="161"/>
      <c r="F17" s="161"/>
      <c r="G17" s="163"/>
      <c r="H17" s="161"/>
    </row>
    <row r="18" spans="2:8" x14ac:dyDescent="0.3">
      <c r="B18" s="167" t="s">
        <v>366</v>
      </c>
      <c r="D18" s="161"/>
      <c r="F18" s="161"/>
      <c r="G18" s="163"/>
      <c r="H18" s="161"/>
    </row>
    <row r="19" spans="2:8" x14ac:dyDescent="0.3">
      <c r="B19" s="167" t="s">
        <v>83</v>
      </c>
      <c r="D19" s="162"/>
      <c r="F19" s="161"/>
      <c r="G19" s="163"/>
      <c r="H19" s="161"/>
    </row>
    <row r="20" spans="2:8" x14ac:dyDescent="0.3">
      <c r="B20" s="167" t="s">
        <v>84</v>
      </c>
      <c r="D20" s="161"/>
      <c r="F20" s="161"/>
      <c r="G20" s="163"/>
      <c r="H20" s="161"/>
    </row>
    <row r="21" spans="2:8" x14ac:dyDescent="0.3">
      <c r="B21" s="167" t="s">
        <v>85</v>
      </c>
      <c r="D21" s="161"/>
      <c r="F21" s="161"/>
      <c r="G21" s="163"/>
      <c r="H21" s="161"/>
    </row>
    <row r="22" spans="2:8" x14ac:dyDescent="0.3">
      <c r="B22" s="167" t="s">
        <v>86</v>
      </c>
      <c r="D22" s="162"/>
      <c r="F22" s="161"/>
      <c r="G22" s="163"/>
      <c r="H22" s="161"/>
    </row>
    <row r="23" spans="2:8" x14ac:dyDescent="0.3">
      <c r="B23" s="167" t="s">
        <v>87</v>
      </c>
      <c r="D23" s="161"/>
      <c r="F23" s="161"/>
      <c r="G23" s="163"/>
      <c r="H23" s="161"/>
    </row>
    <row r="24" spans="2:8" x14ac:dyDescent="0.3">
      <c r="B24" s="167" t="s">
        <v>88</v>
      </c>
      <c r="D24" s="161"/>
      <c r="F24" s="161"/>
      <c r="G24" s="163"/>
      <c r="H24" s="161"/>
    </row>
    <row r="25" spans="2:8" x14ac:dyDescent="0.3">
      <c r="B25" s="167" t="s">
        <v>89</v>
      </c>
      <c r="D25" s="162"/>
      <c r="F25" s="161"/>
      <c r="G25" s="163"/>
      <c r="H25" s="161"/>
    </row>
    <row r="26" spans="2:8" x14ac:dyDescent="0.3">
      <c r="B26" s="167" t="s">
        <v>90</v>
      </c>
      <c r="D26" s="161"/>
      <c r="F26" s="161"/>
      <c r="G26" s="163"/>
      <c r="H26" s="161"/>
    </row>
    <row r="27" spans="2:8" x14ac:dyDescent="0.3">
      <c r="B27" s="167" t="s">
        <v>91</v>
      </c>
      <c r="D27" s="161"/>
      <c r="F27" s="161"/>
      <c r="G27" s="163"/>
      <c r="H27" s="161"/>
    </row>
    <row r="28" spans="2:8" x14ac:dyDescent="0.3">
      <c r="B28" s="167" t="s">
        <v>92</v>
      </c>
      <c r="D28" s="161"/>
      <c r="F28" s="161"/>
      <c r="G28" s="163"/>
      <c r="H28" s="161"/>
    </row>
    <row r="29" spans="2:8" x14ac:dyDescent="0.3">
      <c r="B29" s="167" t="s">
        <v>93</v>
      </c>
      <c r="D29" s="161"/>
      <c r="F29" s="161"/>
      <c r="G29" s="163"/>
      <c r="H29" s="161"/>
    </row>
    <row r="30" spans="2:8" x14ac:dyDescent="0.3">
      <c r="B30" s="167" t="s">
        <v>94</v>
      </c>
      <c r="D30" s="161"/>
      <c r="F30" s="161"/>
      <c r="G30" s="163"/>
      <c r="H30" s="161"/>
    </row>
    <row r="31" spans="2:8" x14ac:dyDescent="0.3">
      <c r="B31" s="167" t="s">
        <v>95</v>
      </c>
      <c r="D31" s="161"/>
      <c r="F31" s="161"/>
      <c r="G31" s="163"/>
      <c r="H31" s="161"/>
    </row>
    <row r="32" spans="2:8" x14ac:dyDescent="0.3">
      <c r="B32" s="167" t="s">
        <v>96</v>
      </c>
      <c r="D32" s="161"/>
      <c r="F32" s="161"/>
      <c r="G32" s="163"/>
      <c r="H32" s="161"/>
    </row>
    <row r="33" spans="2:8" x14ac:dyDescent="0.3">
      <c r="B33" s="167" t="s">
        <v>97</v>
      </c>
      <c r="D33" s="161"/>
      <c r="F33" s="161"/>
      <c r="G33" s="163"/>
      <c r="H33" s="161"/>
    </row>
    <row r="34" spans="2:8" x14ac:dyDescent="0.3">
      <c r="B34" s="167" t="s">
        <v>98</v>
      </c>
      <c r="D34" s="161"/>
      <c r="F34" s="161"/>
      <c r="G34" s="163"/>
      <c r="H34" s="161"/>
    </row>
    <row r="35" spans="2:8" x14ac:dyDescent="0.3">
      <c r="B35" s="167" t="s">
        <v>99</v>
      </c>
      <c r="D35" s="161"/>
      <c r="F35" s="161"/>
      <c r="G35" s="163"/>
      <c r="H35" s="161"/>
    </row>
    <row r="36" spans="2:8" x14ac:dyDescent="0.3">
      <c r="B36" s="167" t="s">
        <v>100</v>
      </c>
      <c r="D36" s="161"/>
      <c r="F36" s="161"/>
      <c r="G36" s="163"/>
      <c r="H36" s="161"/>
    </row>
    <row r="37" spans="2:8" x14ac:dyDescent="0.3">
      <c r="B37" s="167" t="s">
        <v>101</v>
      </c>
      <c r="D37" s="161"/>
      <c r="F37" s="161"/>
      <c r="G37" s="163"/>
      <c r="H37" s="161"/>
    </row>
    <row r="38" spans="2:8" x14ac:dyDescent="0.3">
      <c r="B38" s="167" t="s">
        <v>102</v>
      </c>
      <c r="D38" s="161"/>
      <c r="F38" s="161"/>
      <c r="G38" s="163"/>
      <c r="H38" s="161"/>
    </row>
    <row r="39" spans="2:8" x14ac:dyDescent="0.3">
      <c r="B39" s="167" t="s">
        <v>103</v>
      </c>
      <c r="D39" s="161"/>
      <c r="F39" s="161"/>
      <c r="G39" s="163"/>
      <c r="H39" s="161"/>
    </row>
    <row r="40" spans="2:8" x14ac:dyDescent="0.3">
      <c r="B40" s="167" t="s">
        <v>104</v>
      </c>
      <c r="D40" s="161"/>
      <c r="F40" s="161"/>
      <c r="G40" s="163"/>
      <c r="H40" s="161"/>
    </row>
    <row r="41" spans="2:8" x14ac:dyDescent="0.3">
      <c r="B41" s="167" t="s">
        <v>105</v>
      </c>
      <c r="D41" s="161"/>
      <c r="F41" s="161"/>
      <c r="G41" s="163"/>
      <c r="H41" s="161"/>
    </row>
    <row r="42" spans="2:8" x14ac:dyDescent="0.3">
      <c r="B42" s="167" t="s">
        <v>106</v>
      </c>
      <c r="D42" s="161"/>
      <c r="F42" s="161"/>
      <c r="G42" s="163"/>
      <c r="H42" s="161"/>
    </row>
    <row r="43" spans="2:8" x14ac:dyDescent="0.3">
      <c r="B43" s="167" t="s">
        <v>107</v>
      </c>
      <c r="D43" s="161"/>
      <c r="F43" s="161"/>
      <c r="G43" s="163"/>
      <c r="H43" s="161"/>
    </row>
    <row r="44" spans="2:8" x14ac:dyDescent="0.3">
      <c r="B44" s="167" t="s">
        <v>108</v>
      </c>
      <c r="D44" s="161"/>
      <c r="F44" s="161"/>
      <c r="G44" s="163"/>
      <c r="H44" s="161"/>
    </row>
    <row r="45" spans="2:8" x14ac:dyDescent="0.3">
      <c r="B45" s="167" t="s">
        <v>109</v>
      </c>
      <c r="D45" s="161"/>
      <c r="F45" s="161"/>
      <c r="G45" s="163"/>
      <c r="H45" s="161"/>
    </row>
    <row r="46" spans="2:8" x14ac:dyDescent="0.3">
      <c r="B46" s="167" t="s">
        <v>110</v>
      </c>
      <c r="D46" s="161"/>
      <c r="F46" s="161"/>
      <c r="G46" s="163"/>
      <c r="H46" s="161"/>
    </row>
    <row r="47" spans="2:8" x14ac:dyDescent="0.3">
      <c r="B47" s="167" t="s">
        <v>111</v>
      </c>
      <c r="D47" s="161"/>
      <c r="F47" s="161"/>
      <c r="G47" s="163"/>
      <c r="H47" s="161"/>
    </row>
    <row r="48" spans="2:8" x14ac:dyDescent="0.3">
      <c r="B48" s="167" t="s">
        <v>112</v>
      </c>
      <c r="D48" s="161"/>
      <c r="F48" s="161"/>
      <c r="G48" s="163"/>
      <c r="H48" s="161"/>
    </row>
    <row r="49" spans="2:8" x14ac:dyDescent="0.3">
      <c r="B49" s="167" t="s">
        <v>113</v>
      </c>
      <c r="D49" s="161"/>
      <c r="F49" s="161"/>
      <c r="G49" s="163"/>
      <c r="H49" s="161"/>
    </row>
    <row r="50" spans="2:8" x14ac:dyDescent="0.3">
      <c r="B50" s="167" t="s">
        <v>114</v>
      </c>
      <c r="D50" s="161"/>
      <c r="F50" s="161"/>
      <c r="G50" s="163"/>
      <c r="H50" s="161"/>
    </row>
    <row r="51" spans="2:8" x14ac:dyDescent="0.3">
      <c r="B51" s="167" t="s">
        <v>115</v>
      </c>
      <c r="D51" s="161"/>
      <c r="F51" s="161"/>
      <c r="G51" s="163"/>
      <c r="H51" s="161"/>
    </row>
    <row r="52" spans="2:8" x14ac:dyDescent="0.3">
      <c r="B52" s="167" t="s">
        <v>116</v>
      </c>
      <c r="D52" s="161"/>
      <c r="F52" s="161"/>
      <c r="G52" s="163"/>
      <c r="H52" s="161"/>
    </row>
    <row r="53" spans="2:8" x14ac:dyDescent="0.3">
      <c r="B53" s="167" t="s">
        <v>117</v>
      </c>
      <c r="D53" s="161"/>
      <c r="F53" s="161"/>
      <c r="G53" s="163"/>
      <c r="H53" s="161"/>
    </row>
    <row r="54" spans="2:8" x14ac:dyDescent="0.3">
      <c r="B54" s="167" t="s">
        <v>118</v>
      </c>
      <c r="D54" s="161"/>
      <c r="F54" s="161"/>
      <c r="G54" s="163"/>
      <c r="H54" s="161"/>
    </row>
    <row r="55" spans="2:8" x14ac:dyDescent="0.3">
      <c r="B55" s="167" t="s">
        <v>119</v>
      </c>
      <c r="D55" s="161"/>
      <c r="F55" s="161"/>
      <c r="G55" s="163"/>
      <c r="H55" s="161"/>
    </row>
    <row r="56" spans="2:8" x14ac:dyDescent="0.3">
      <c r="B56" s="167" t="s">
        <v>120</v>
      </c>
      <c r="D56" s="161"/>
      <c r="F56" s="161"/>
      <c r="G56" s="163"/>
      <c r="H56" s="161"/>
    </row>
    <row r="57" spans="2:8" x14ac:dyDescent="0.3">
      <c r="B57" s="167" t="s">
        <v>121</v>
      </c>
      <c r="D57" s="161"/>
      <c r="F57" s="161"/>
      <c r="G57" s="163"/>
      <c r="H57" s="161"/>
    </row>
    <row r="58" spans="2:8" x14ac:dyDescent="0.3">
      <c r="B58" s="167" t="s">
        <v>122</v>
      </c>
      <c r="D58" s="161"/>
      <c r="F58" s="161"/>
      <c r="G58" s="163"/>
      <c r="H58" s="161"/>
    </row>
    <row r="59" spans="2:8" x14ac:dyDescent="0.3">
      <c r="B59" s="167" t="s">
        <v>123</v>
      </c>
      <c r="D59" s="161"/>
      <c r="F59" s="161"/>
      <c r="G59" s="163"/>
      <c r="H59" s="161"/>
    </row>
    <row r="60" spans="2:8" x14ac:dyDescent="0.3">
      <c r="B60" s="167" t="s">
        <v>124</v>
      </c>
      <c r="D60" s="161"/>
      <c r="F60" s="161"/>
      <c r="G60" s="163"/>
      <c r="H60" s="161"/>
    </row>
    <row r="61" spans="2:8" x14ac:dyDescent="0.3">
      <c r="B61" s="167" t="s">
        <v>125</v>
      </c>
      <c r="D61" s="161"/>
      <c r="F61" s="161"/>
      <c r="G61" s="163"/>
      <c r="H61" s="161"/>
    </row>
    <row r="62" spans="2:8" x14ac:dyDescent="0.3">
      <c r="B62" s="167" t="s">
        <v>126</v>
      </c>
      <c r="D62" s="161"/>
      <c r="F62" s="161"/>
      <c r="G62" s="163"/>
      <c r="H62" s="161"/>
    </row>
    <row r="63" spans="2:8" x14ac:dyDescent="0.3">
      <c r="B63" s="167" t="s">
        <v>127</v>
      </c>
      <c r="D63" s="161"/>
      <c r="F63" s="161"/>
      <c r="G63" s="163"/>
      <c r="H63" s="161"/>
    </row>
    <row r="64" spans="2:8" x14ac:dyDescent="0.3">
      <c r="B64" s="167" t="s">
        <v>128</v>
      </c>
      <c r="D64" s="161"/>
      <c r="F64" s="161"/>
      <c r="G64" s="163"/>
      <c r="H64" s="161"/>
    </row>
    <row r="65" spans="2:8" x14ac:dyDescent="0.3">
      <c r="B65" s="167" t="s">
        <v>129</v>
      </c>
      <c r="D65" s="161"/>
      <c r="F65" s="161"/>
      <c r="G65" s="163"/>
      <c r="H65" s="161"/>
    </row>
    <row r="66" spans="2:8" x14ac:dyDescent="0.3">
      <c r="B66" s="167" t="s">
        <v>130</v>
      </c>
      <c r="D66" s="161"/>
      <c r="F66" s="161"/>
      <c r="G66" s="163"/>
      <c r="H66" s="161"/>
    </row>
    <row r="67" spans="2:8" x14ac:dyDescent="0.3">
      <c r="B67" s="167" t="s">
        <v>131</v>
      </c>
      <c r="D67" s="161"/>
      <c r="F67" s="161"/>
      <c r="G67" s="163"/>
      <c r="H67" s="161"/>
    </row>
    <row r="68" spans="2:8" x14ac:dyDescent="0.3">
      <c r="B68" s="167" t="s">
        <v>132</v>
      </c>
      <c r="D68" s="161"/>
      <c r="F68" s="161"/>
      <c r="G68" s="163"/>
      <c r="H68" s="161"/>
    </row>
    <row r="69" spans="2:8" x14ac:dyDescent="0.3">
      <c r="B69" s="167" t="s">
        <v>133</v>
      </c>
      <c r="D69" s="161"/>
      <c r="F69" s="161"/>
      <c r="G69" s="163"/>
      <c r="H69" s="161"/>
    </row>
    <row r="70" spans="2:8" x14ac:dyDescent="0.3">
      <c r="B70" s="167" t="s">
        <v>134</v>
      </c>
      <c r="D70" s="161"/>
      <c r="F70" s="161"/>
      <c r="G70" s="163"/>
      <c r="H70" s="161"/>
    </row>
    <row r="71" spans="2:8" x14ac:dyDescent="0.3">
      <c r="B71" s="167" t="s">
        <v>135</v>
      </c>
      <c r="D71" s="161"/>
      <c r="F71" s="161"/>
      <c r="G71" s="163"/>
      <c r="H71" s="161"/>
    </row>
    <row r="72" spans="2:8" x14ac:dyDescent="0.3">
      <c r="B72" s="167" t="s">
        <v>136</v>
      </c>
      <c r="D72" s="161"/>
      <c r="F72" s="161"/>
      <c r="G72" s="163"/>
      <c r="H72" s="161"/>
    </row>
    <row r="73" spans="2:8" x14ac:dyDescent="0.3">
      <c r="B73" s="167" t="s">
        <v>137</v>
      </c>
      <c r="D73" s="161"/>
      <c r="F73" s="161"/>
      <c r="G73" s="163"/>
      <c r="H73" s="161"/>
    </row>
    <row r="74" spans="2:8" x14ac:dyDescent="0.3">
      <c r="B74" s="167" t="s">
        <v>138</v>
      </c>
      <c r="D74" s="161"/>
      <c r="F74" s="161"/>
      <c r="G74" s="163"/>
      <c r="H74" s="161"/>
    </row>
    <row r="75" spans="2:8" x14ac:dyDescent="0.3">
      <c r="B75" s="167" t="s">
        <v>139</v>
      </c>
      <c r="D75" s="161"/>
      <c r="F75" s="161"/>
      <c r="G75" s="163"/>
      <c r="H75" s="161"/>
    </row>
    <row r="76" spans="2:8" x14ac:dyDescent="0.3">
      <c r="B76" s="167" t="s">
        <v>140</v>
      </c>
      <c r="D76" s="161"/>
      <c r="F76" s="161"/>
      <c r="G76" s="163"/>
      <c r="H76" s="161"/>
    </row>
    <row r="77" spans="2:8" x14ac:dyDescent="0.3">
      <c r="B77" s="167" t="s">
        <v>141</v>
      </c>
      <c r="D77" s="161"/>
      <c r="F77" s="161"/>
      <c r="G77" s="163"/>
      <c r="H77" s="161"/>
    </row>
    <row r="78" spans="2:8" x14ac:dyDescent="0.3">
      <c r="B78" s="167" t="s">
        <v>142</v>
      </c>
      <c r="D78" s="161"/>
      <c r="F78" s="161"/>
      <c r="G78" s="163"/>
      <c r="H78" s="161"/>
    </row>
    <row r="79" spans="2:8" x14ac:dyDescent="0.3">
      <c r="B79" s="167" t="s">
        <v>143</v>
      </c>
      <c r="D79" s="161"/>
      <c r="F79" s="161"/>
      <c r="G79" s="163"/>
      <c r="H79" s="161"/>
    </row>
    <row r="80" spans="2:8" x14ac:dyDescent="0.3">
      <c r="B80" s="167" t="s">
        <v>144</v>
      </c>
      <c r="D80" s="161"/>
      <c r="F80" s="161"/>
      <c r="G80" s="163"/>
      <c r="H80" s="161"/>
    </row>
    <row r="81" spans="2:8" x14ac:dyDescent="0.3">
      <c r="B81" s="167" t="s">
        <v>145</v>
      </c>
      <c r="D81" s="161"/>
      <c r="F81" s="161"/>
      <c r="G81" s="163"/>
      <c r="H81" s="161"/>
    </row>
    <row r="82" spans="2:8" x14ac:dyDescent="0.3">
      <c r="B82" s="167" t="s">
        <v>146</v>
      </c>
      <c r="D82" s="161"/>
      <c r="F82" s="161"/>
      <c r="G82" s="163"/>
      <c r="H82" s="161"/>
    </row>
    <row r="83" spans="2:8" x14ac:dyDescent="0.3">
      <c r="B83" s="167" t="s">
        <v>147</v>
      </c>
      <c r="D83" s="161"/>
      <c r="F83" s="161"/>
      <c r="G83" s="163"/>
      <c r="H83" s="161"/>
    </row>
    <row r="84" spans="2:8" x14ac:dyDescent="0.3">
      <c r="B84" s="167" t="s">
        <v>148</v>
      </c>
      <c r="D84" s="161"/>
      <c r="F84" s="161"/>
      <c r="G84" s="163"/>
      <c r="H84" s="161"/>
    </row>
    <row r="85" spans="2:8" x14ac:dyDescent="0.3">
      <c r="B85" s="167" t="s">
        <v>149</v>
      </c>
      <c r="D85" s="161"/>
      <c r="F85" s="161"/>
      <c r="G85" s="163"/>
      <c r="H85" s="161"/>
    </row>
    <row r="86" spans="2:8" x14ac:dyDescent="0.3">
      <c r="B86" s="167" t="s">
        <v>150</v>
      </c>
      <c r="D86" s="161"/>
      <c r="F86" s="161"/>
      <c r="G86" s="163"/>
      <c r="H86" s="161"/>
    </row>
    <row r="87" spans="2:8" x14ac:dyDescent="0.3">
      <c r="B87" s="167" t="s">
        <v>151</v>
      </c>
      <c r="D87" s="161"/>
      <c r="F87" s="161"/>
      <c r="G87" s="163"/>
      <c r="H87" s="161"/>
    </row>
    <row r="88" spans="2:8" x14ac:dyDescent="0.3">
      <c r="B88" s="167" t="s">
        <v>152</v>
      </c>
      <c r="D88" s="161"/>
      <c r="F88" s="161"/>
      <c r="G88" s="163"/>
      <c r="H88" s="161"/>
    </row>
    <row r="89" spans="2:8" x14ac:dyDescent="0.3">
      <c r="B89" s="167" t="s">
        <v>153</v>
      </c>
      <c r="D89" s="161"/>
      <c r="F89" s="161"/>
      <c r="G89" s="163"/>
      <c r="H89" s="161"/>
    </row>
    <row r="90" spans="2:8" x14ac:dyDescent="0.3">
      <c r="B90" s="167" t="s">
        <v>154</v>
      </c>
      <c r="D90" s="161"/>
      <c r="F90" s="161"/>
      <c r="G90" s="163"/>
      <c r="H90" s="161"/>
    </row>
    <row r="91" spans="2:8" x14ac:dyDescent="0.3">
      <c r="B91" s="167" t="s">
        <v>155</v>
      </c>
      <c r="D91" s="161"/>
      <c r="F91" s="161"/>
      <c r="G91" s="163"/>
      <c r="H91" s="161"/>
    </row>
    <row r="92" spans="2:8" x14ac:dyDescent="0.3">
      <c r="B92" s="167" t="s">
        <v>610</v>
      </c>
      <c r="D92" s="161"/>
      <c r="F92" s="161"/>
      <c r="G92" s="163"/>
      <c r="H92" s="161"/>
    </row>
    <row r="93" spans="2:8" x14ac:dyDescent="0.3">
      <c r="B93" s="167" t="s">
        <v>611</v>
      </c>
      <c r="D93" s="161"/>
      <c r="F93" s="161"/>
      <c r="G93" s="163"/>
      <c r="H93" s="161"/>
    </row>
    <row r="94" spans="2:8" x14ac:dyDescent="0.3">
      <c r="B94" s="167" t="s">
        <v>612</v>
      </c>
      <c r="D94" s="161"/>
      <c r="F94" s="161"/>
      <c r="G94" s="163"/>
      <c r="H94" s="161"/>
    </row>
    <row r="95" spans="2:8" x14ac:dyDescent="0.3">
      <c r="B95" s="167" t="s">
        <v>613</v>
      </c>
      <c r="D95" s="161"/>
      <c r="F95" s="161"/>
      <c r="G95" s="163"/>
      <c r="H95" s="161"/>
    </row>
    <row r="96" spans="2:8" x14ac:dyDescent="0.3">
      <c r="B96" s="167" t="s">
        <v>614</v>
      </c>
      <c r="D96" s="161"/>
      <c r="F96" s="161"/>
      <c r="G96" s="163"/>
      <c r="H96" s="161"/>
    </row>
    <row r="97" spans="2:8" x14ac:dyDescent="0.3">
      <c r="B97" s="167" t="s">
        <v>615</v>
      </c>
      <c r="D97" s="161"/>
      <c r="F97" s="161"/>
      <c r="G97" s="163"/>
      <c r="H97" s="161"/>
    </row>
    <row r="98" spans="2:8" x14ac:dyDescent="0.3">
      <c r="B98" s="167" t="s">
        <v>616</v>
      </c>
      <c r="D98" s="161"/>
      <c r="F98" s="161"/>
      <c r="G98" s="163"/>
      <c r="H98" s="161"/>
    </row>
    <row r="99" spans="2:8" x14ac:dyDescent="0.3">
      <c r="B99" s="167" t="s">
        <v>617</v>
      </c>
      <c r="D99" s="161"/>
      <c r="F99" s="161"/>
      <c r="G99" s="163"/>
      <c r="H99" s="161"/>
    </row>
    <row r="100" spans="2:8" x14ac:dyDescent="0.3">
      <c r="B100" s="167" t="s">
        <v>618</v>
      </c>
      <c r="D100" s="161"/>
      <c r="F100" s="161"/>
      <c r="G100" s="163"/>
      <c r="H100" s="161"/>
    </row>
    <row r="101" spans="2:8" x14ac:dyDescent="0.3">
      <c r="B101" s="167" t="s">
        <v>619</v>
      </c>
      <c r="D101" s="161"/>
      <c r="F101" s="161"/>
      <c r="G101" s="163"/>
      <c r="H101" s="161"/>
    </row>
    <row r="102" spans="2:8" x14ac:dyDescent="0.3">
      <c r="B102" s="167" t="s">
        <v>620</v>
      </c>
      <c r="D102" s="161"/>
      <c r="F102" s="161"/>
      <c r="G102" s="163"/>
      <c r="H102" s="161"/>
    </row>
    <row r="103" spans="2:8" x14ac:dyDescent="0.3">
      <c r="B103" s="167" t="s">
        <v>621</v>
      </c>
      <c r="D103" s="161"/>
      <c r="F103" s="161"/>
      <c r="G103" s="163"/>
      <c r="H103" s="161"/>
    </row>
    <row r="104" spans="2:8" x14ac:dyDescent="0.3">
      <c r="B104" s="167" t="s">
        <v>622</v>
      </c>
      <c r="D104" s="161"/>
      <c r="F104" s="161"/>
      <c r="G104" s="163"/>
      <c r="H104" s="161"/>
    </row>
    <row r="105" spans="2:8" x14ac:dyDescent="0.3">
      <c r="B105" s="167"/>
      <c r="D105" s="161"/>
      <c r="F105" s="161"/>
      <c r="G105" s="163"/>
      <c r="H105" s="161"/>
    </row>
    <row r="106" spans="2:8" x14ac:dyDescent="0.3">
      <c r="B106" s="167"/>
      <c r="D106" s="161"/>
      <c r="F106" s="161"/>
      <c r="G106" s="163"/>
      <c r="H106" s="161"/>
    </row>
    <row r="107" spans="2:8" x14ac:dyDescent="0.3">
      <c r="B107" s="167"/>
      <c r="D107" s="161"/>
      <c r="F107" s="161"/>
      <c r="G107" s="163"/>
      <c r="H107" s="161"/>
    </row>
    <row r="108" spans="2:8" x14ac:dyDescent="0.3">
      <c r="B108" s="167"/>
      <c r="D108" s="161"/>
      <c r="F108" s="161"/>
      <c r="G108" s="163"/>
      <c r="H108" s="161"/>
    </row>
    <row r="109" spans="2:8" x14ac:dyDescent="0.3">
      <c r="B109" s="167"/>
      <c r="D109" s="161"/>
      <c r="F109" s="161"/>
      <c r="G109" s="163"/>
      <c r="H109" s="161"/>
    </row>
    <row r="110" spans="2:8" x14ac:dyDescent="0.3">
      <c r="B110" s="167"/>
      <c r="D110" s="161"/>
      <c r="F110" s="161"/>
      <c r="G110" s="163"/>
      <c r="H110" s="161"/>
    </row>
    <row r="111" spans="2:8" x14ac:dyDescent="0.3">
      <c r="B111" s="167"/>
      <c r="D111" s="161"/>
      <c r="F111" s="161"/>
      <c r="G111" s="163"/>
      <c r="H111" s="161"/>
    </row>
    <row r="112" spans="2:8" x14ac:dyDescent="0.3">
      <c r="B112" s="167"/>
      <c r="D112" s="161"/>
      <c r="F112" s="161"/>
      <c r="G112" s="163"/>
      <c r="H112" s="161"/>
    </row>
    <row r="113" spans="2:8" x14ac:dyDescent="0.3">
      <c r="B113" s="167"/>
      <c r="D113" s="161"/>
      <c r="F113" s="161"/>
      <c r="G113" s="163"/>
      <c r="H113" s="161"/>
    </row>
    <row r="114" spans="2:8" x14ac:dyDescent="0.3">
      <c r="B114" s="167"/>
      <c r="D114" s="161"/>
      <c r="F114" s="161"/>
      <c r="G114" s="163"/>
      <c r="H114" s="161"/>
    </row>
    <row r="115" spans="2:8" x14ac:dyDescent="0.3">
      <c r="B115" s="167"/>
      <c r="D115" s="161"/>
      <c r="F115" s="161"/>
      <c r="G115" s="163"/>
      <c r="H115" s="161"/>
    </row>
    <row r="116" spans="2:8" x14ac:dyDescent="0.3">
      <c r="B116" s="167"/>
      <c r="D116" s="161"/>
      <c r="F116" s="161"/>
      <c r="G116" s="163"/>
      <c r="H116" s="161"/>
    </row>
    <row r="117" spans="2:8" x14ac:dyDescent="0.3">
      <c r="B117" s="167"/>
      <c r="D117" s="161"/>
      <c r="F117" s="161"/>
      <c r="G117" s="163"/>
      <c r="H117" s="161"/>
    </row>
    <row r="118" spans="2:8" x14ac:dyDescent="0.3">
      <c r="B118" s="167"/>
      <c r="D118" s="161"/>
      <c r="F118" s="161"/>
      <c r="G118" s="163"/>
      <c r="H118" s="161"/>
    </row>
    <row r="119" spans="2:8" x14ac:dyDescent="0.3">
      <c r="B119" s="167"/>
      <c r="D119" s="161"/>
      <c r="F119" s="161"/>
      <c r="G119" s="163"/>
      <c r="H119" s="161"/>
    </row>
    <row r="120" spans="2:8" x14ac:dyDescent="0.3">
      <c r="B120" s="167"/>
      <c r="D120" s="161"/>
      <c r="F120" s="161"/>
      <c r="G120" s="163"/>
      <c r="H120" s="161"/>
    </row>
    <row r="121" spans="2:8" x14ac:dyDescent="0.3">
      <c r="B121" s="167"/>
      <c r="D121" s="161"/>
      <c r="F121" s="161"/>
      <c r="G121" s="163"/>
      <c r="H121" s="161"/>
    </row>
    <row r="122" spans="2:8" x14ac:dyDescent="0.3">
      <c r="B122" s="167"/>
      <c r="D122" s="161"/>
      <c r="F122" s="161"/>
      <c r="G122" s="163"/>
      <c r="H122" s="161"/>
    </row>
  </sheetData>
  <dataValidations xWindow="409" yWindow="366" count="3">
    <dataValidation type="textLength" allowBlank="1" showInputMessage="1" showErrorMessage="1" errorTitle="Fehlerhafte Eingabe" error="Der Wert hat mehr als 8 Zeichen." sqref="D121:D122">
      <formula1>0</formula1>
      <formula2>8</formula2>
    </dataValidation>
    <dataValidation type="textLength" allowBlank="1" showInputMessage="1" showErrorMessage="1" errorTitle="Fehlerhafte Eingabe" error="Der Wert hat mehr als 50 Zeichen." sqref="D8:D104">
      <formula1>0</formula1>
      <formula2>50</formula2>
    </dataValidation>
    <dataValidation type="textLength" allowBlank="1" showInputMessage="1" showErrorMessage="1" errorTitle="Fehlerhafte Eingabe" error="Der Wert hat mehr als 50 Zeichen." sqref="D7">
      <formula1>0</formula1>
      <formula2>50</formula2>
    </dataValidation>
  </dataValidations>
  <hyperlinks>
    <hyperlink ref="D1" location="Definitionen!B55" display="Standorte im Gasversorgungsnetz"/>
    <hyperlink ref="D3" location="Definitionen!B58" display="verwendete Projektion"/>
    <hyperlink ref="D5" location="Definitionen!B56" display="Standort-ID"/>
    <hyperlink ref="F5" location="Definitionen!B57" display="Hochwert (x)"/>
    <hyperlink ref="H5" location="Definitionen!B57" display="Rechtswert (y)"/>
  </hyperlinks>
  <pageMargins left="0.70866141732283472" right="0.70866141732283472" top="0.78740157480314965" bottom="0.78740157480314965" header="0.31496062992125984" footer="0.31496062992125984"/>
  <pageSetup paperSize="9" scale="69" orientation="portrait" r:id="rId1"/>
  <headerFooter>
    <oddHeader>&amp;LArbeitsblatt: &amp;A&amp;CAnlage F</oddHeader>
    <oddFooter>&amp;CSeite &amp;P von &amp;N</oddFooter>
  </headerFooter>
  <rowBreaks count="1" manualBreakCount="1">
    <brk id="55" max="8" man="1"/>
  </rowBreaks>
  <extLst>
    <ext xmlns:x14="http://schemas.microsoft.com/office/spreadsheetml/2009/9/main" uri="{CCE6A557-97BC-4b89-ADB6-D9C93CAAB3DF}">
      <x14:dataValidations xmlns:xm="http://schemas.microsoft.com/office/excel/2006/main" xWindow="409" yWindow="366" count="1">
        <x14:dataValidation type="list" allowBlank="1" showInputMessage="1" showErrorMessage="1">
          <x14:formula1>
            <xm:f>Listen!$H$2:$H$3</xm:f>
          </x14:formula1>
          <xm:sqref>F3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417DBE"/>
  </sheetPr>
  <dimension ref="A1:K105"/>
  <sheetViews>
    <sheetView showGridLines="0" view="pageBreakPreview" zoomScaleNormal="100" zoomScaleSheetLayoutView="100" workbookViewId="0"/>
  </sheetViews>
  <sheetFormatPr baseColWidth="10" defaultRowHeight="16.5" x14ac:dyDescent="0.3"/>
  <cols>
    <col min="1" max="1" width="1.25" style="183" customWidth="1"/>
    <col min="2" max="2" width="6.5" style="183" bestFit="1" customWidth="1"/>
    <col min="3" max="3" width="1.25" style="183" customWidth="1"/>
    <col min="4" max="4" width="22.625" style="164" customWidth="1"/>
    <col min="5" max="5" width="1.25" style="190" customWidth="1"/>
    <col min="6" max="6" width="22.625" style="164" customWidth="1"/>
    <col min="7" max="7" width="1.25" style="183" customWidth="1"/>
    <col min="8" max="8" width="13.25" style="164" bestFit="1" customWidth="1"/>
    <col min="9" max="9" width="1.25" style="183" customWidth="1"/>
    <col min="10" max="10" width="18.875" style="191" bestFit="1" customWidth="1"/>
    <col min="11" max="11" width="1.25" style="183" customWidth="1"/>
    <col min="12" max="16384" width="11" style="183"/>
  </cols>
  <sheetData>
    <row r="1" spans="1:11" s="3" customFormat="1" ht="25.5" x14ac:dyDescent="0.3">
      <c r="A1" s="8"/>
      <c r="B1" s="26">
        <v>16</v>
      </c>
      <c r="C1" s="5"/>
      <c r="D1" s="4" t="s">
        <v>3</v>
      </c>
      <c r="E1" s="4"/>
      <c r="F1" s="4"/>
      <c r="G1" s="4"/>
      <c r="H1" s="58"/>
      <c r="I1" s="4"/>
      <c r="J1" s="4"/>
      <c r="K1" s="8"/>
    </row>
    <row r="2" spans="1:11" s="3" customFormat="1" x14ac:dyDescent="0.3">
      <c r="H2" s="57"/>
    </row>
    <row r="3" spans="1:11" s="3" customFormat="1" x14ac:dyDescent="0.3">
      <c r="B3" s="1" t="s">
        <v>0</v>
      </c>
      <c r="D3" s="1" t="s">
        <v>601</v>
      </c>
      <c r="H3" s="57"/>
    </row>
    <row r="4" spans="1:11" s="3" customFormat="1" x14ac:dyDescent="0.3">
      <c r="H4" s="57"/>
    </row>
    <row r="5" spans="1:11" s="3" customFormat="1" ht="33" x14ac:dyDescent="0.3">
      <c r="B5" s="10" t="s">
        <v>2</v>
      </c>
      <c r="D5" s="140" t="s">
        <v>13</v>
      </c>
      <c r="F5" s="140" t="s">
        <v>1</v>
      </c>
      <c r="H5" s="99" t="s">
        <v>623</v>
      </c>
      <c r="J5" s="99" t="s">
        <v>1293</v>
      </c>
    </row>
    <row r="6" spans="1:11" s="3" customFormat="1" x14ac:dyDescent="0.3">
      <c r="B6" s="10"/>
      <c r="D6" s="10"/>
      <c r="F6" s="10"/>
      <c r="H6" s="59"/>
      <c r="J6" s="10"/>
    </row>
    <row r="7" spans="1:11" x14ac:dyDescent="0.3">
      <c r="B7" s="184" t="s">
        <v>156</v>
      </c>
      <c r="D7" s="160"/>
      <c r="E7" s="185"/>
      <c r="F7" s="186"/>
      <c r="G7" s="187"/>
      <c r="H7" s="188"/>
      <c r="I7" s="187"/>
      <c r="J7" s="189"/>
    </row>
    <row r="8" spans="1:11" x14ac:dyDescent="0.3">
      <c r="B8" s="184" t="s">
        <v>157</v>
      </c>
      <c r="D8" s="160"/>
      <c r="F8" s="186"/>
      <c r="H8" s="188"/>
      <c r="J8" s="189"/>
    </row>
    <row r="9" spans="1:11" x14ac:dyDescent="0.3">
      <c r="B9" s="184" t="s">
        <v>158</v>
      </c>
      <c r="D9" s="160"/>
      <c r="F9" s="186"/>
      <c r="H9" s="188"/>
      <c r="J9" s="189"/>
    </row>
    <row r="10" spans="1:11" x14ac:dyDescent="0.3">
      <c r="B10" s="184" t="s">
        <v>159</v>
      </c>
      <c r="D10" s="160"/>
      <c r="F10" s="186"/>
      <c r="H10" s="188"/>
      <c r="J10" s="189"/>
    </row>
    <row r="11" spans="1:11" x14ac:dyDescent="0.3">
      <c r="B11" s="184" t="s">
        <v>160</v>
      </c>
      <c r="D11" s="160"/>
      <c r="F11" s="186"/>
      <c r="H11" s="188"/>
      <c r="J11" s="189"/>
    </row>
    <row r="12" spans="1:11" x14ac:dyDescent="0.3">
      <c r="B12" s="184" t="s">
        <v>161</v>
      </c>
      <c r="D12" s="160"/>
      <c r="F12" s="186"/>
      <c r="H12" s="188"/>
      <c r="J12" s="189"/>
    </row>
    <row r="13" spans="1:11" x14ac:dyDescent="0.3">
      <c r="B13" s="184" t="s">
        <v>162</v>
      </c>
      <c r="D13" s="160"/>
      <c r="F13" s="186"/>
      <c r="H13" s="188"/>
      <c r="J13" s="189"/>
    </row>
    <row r="14" spans="1:11" x14ac:dyDescent="0.3">
      <c r="B14" s="184" t="s">
        <v>163</v>
      </c>
      <c r="D14" s="160"/>
      <c r="F14" s="186"/>
      <c r="H14" s="188"/>
      <c r="J14" s="189"/>
    </row>
    <row r="15" spans="1:11" x14ac:dyDescent="0.3">
      <c r="B15" s="184" t="s">
        <v>164</v>
      </c>
      <c r="D15" s="160"/>
      <c r="F15" s="186"/>
      <c r="H15" s="188"/>
      <c r="J15" s="189"/>
    </row>
    <row r="16" spans="1:11" x14ac:dyDescent="0.3">
      <c r="B16" s="184" t="s">
        <v>165</v>
      </c>
      <c r="D16" s="160"/>
      <c r="F16" s="186"/>
      <c r="H16" s="188"/>
      <c r="J16" s="189"/>
    </row>
    <row r="17" spans="2:10" x14ac:dyDescent="0.3">
      <c r="B17" s="184" t="s">
        <v>166</v>
      </c>
      <c r="D17" s="160"/>
      <c r="F17" s="186"/>
      <c r="H17" s="188"/>
      <c r="J17" s="189"/>
    </row>
    <row r="18" spans="2:10" x14ac:dyDescent="0.3">
      <c r="B18" s="184" t="s">
        <v>167</v>
      </c>
      <c r="D18" s="160"/>
      <c r="F18" s="186"/>
      <c r="H18" s="188"/>
      <c r="J18" s="189"/>
    </row>
    <row r="19" spans="2:10" x14ac:dyDescent="0.3">
      <c r="B19" s="184" t="s">
        <v>168</v>
      </c>
      <c r="D19" s="160"/>
      <c r="F19" s="186"/>
      <c r="H19" s="188"/>
      <c r="J19" s="189"/>
    </row>
    <row r="20" spans="2:10" x14ac:dyDescent="0.3">
      <c r="B20" s="184" t="s">
        <v>169</v>
      </c>
      <c r="D20" s="160"/>
      <c r="F20" s="186"/>
      <c r="H20" s="188"/>
      <c r="J20" s="189"/>
    </row>
    <row r="21" spans="2:10" x14ac:dyDescent="0.3">
      <c r="B21" s="184" t="s">
        <v>170</v>
      </c>
      <c r="D21" s="160"/>
      <c r="F21" s="186"/>
      <c r="H21" s="188"/>
      <c r="J21" s="189"/>
    </row>
    <row r="22" spans="2:10" x14ac:dyDescent="0.3">
      <c r="B22" s="184" t="s">
        <v>171</v>
      </c>
      <c r="D22" s="160"/>
      <c r="F22" s="186"/>
      <c r="H22" s="188"/>
      <c r="J22" s="189"/>
    </row>
    <row r="23" spans="2:10" x14ac:dyDescent="0.3">
      <c r="B23" s="184" t="s">
        <v>172</v>
      </c>
      <c r="D23" s="160"/>
      <c r="F23" s="186"/>
      <c r="H23" s="188"/>
      <c r="J23" s="189"/>
    </row>
    <row r="24" spans="2:10" x14ac:dyDescent="0.3">
      <c r="B24" s="184" t="s">
        <v>173</v>
      </c>
      <c r="D24" s="160"/>
      <c r="F24" s="186"/>
      <c r="H24" s="188"/>
      <c r="J24" s="189"/>
    </row>
    <row r="25" spans="2:10" x14ac:dyDescent="0.3">
      <c r="B25" s="184" t="s">
        <v>174</v>
      </c>
      <c r="D25" s="160"/>
      <c r="F25" s="186"/>
      <c r="H25" s="188"/>
      <c r="J25" s="189"/>
    </row>
    <row r="26" spans="2:10" x14ac:dyDescent="0.3">
      <c r="B26" s="184" t="s">
        <v>175</v>
      </c>
      <c r="D26" s="160"/>
      <c r="F26" s="186"/>
      <c r="H26" s="188"/>
      <c r="J26" s="189"/>
    </row>
    <row r="27" spans="2:10" x14ac:dyDescent="0.3">
      <c r="B27" s="184" t="s">
        <v>176</v>
      </c>
      <c r="D27" s="160"/>
      <c r="F27" s="186"/>
      <c r="H27" s="188"/>
      <c r="J27" s="189"/>
    </row>
    <row r="28" spans="2:10" x14ac:dyDescent="0.3">
      <c r="B28" s="184" t="s">
        <v>177</v>
      </c>
      <c r="D28" s="160"/>
      <c r="F28" s="186"/>
      <c r="H28" s="188"/>
      <c r="J28" s="189"/>
    </row>
    <row r="29" spans="2:10" x14ac:dyDescent="0.3">
      <c r="B29" s="184" t="s">
        <v>178</v>
      </c>
      <c r="D29" s="160"/>
      <c r="F29" s="186"/>
      <c r="H29" s="188"/>
      <c r="J29" s="189"/>
    </row>
    <row r="30" spans="2:10" x14ac:dyDescent="0.3">
      <c r="B30" s="184" t="s">
        <v>179</v>
      </c>
      <c r="D30" s="160"/>
      <c r="F30" s="186"/>
      <c r="H30" s="188"/>
      <c r="J30" s="189"/>
    </row>
    <row r="31" spans="2:10" x14ac:dyDescent="0.3">
      <c r="B31" s="184" t="s">
        <v>180</v>
      </c>
      <c r="D31" s="160"/>
      <c r="F31" s="186"/>
      <c r="H31" s="188"/>
      <c r="J31" s="189"/>
    </row>
    <row r="32" spans="2:10" x14ac:dyDescent="0.3">
      <c r="B32" s="184" t="s">
        <v>181</v>
      </c>
      <c r="D32" s="160"/>
      <c r="F32" s="186"/>
      <c r="H32" s="188"/>
      <c r="J32" s="189"/>
    </row>
    <row r="33" spans="2:10" x14ac:dyDescent="0.3">
      <c r="B33" s="184" t="s">
        <v>182</v>
      </c>
      <c r="D33" s="160"/>
      <c r="F33" s="186"/>
      <c r="H33" s="188"/>
      <c r="J33" s="189"/>
    </row>
    <row r="34" spans="2:10" x14ac:dyDescent="0.3">
      <c r="B34" s="184" t="s">
        <v>183</v>
      </c>
      <c r="D34" s="160"/>
      <c r="F34" s="186"/>
      <c r="H34" s="188"/>
      <c r="J34" s="189"/>
    </row>
    <row r="35" spans="2:10" x14ac:dyDescent="0.3">
      <c r="B35" s="184" t="s">
        <v>184</v>
      </c>
      <c r="D35" s="160"/>
      <c r="F35" s="186"/>
      <c r="H35" s="188"/>
      <c r="J35" s="189"/>
    </row>
    <row r="36" spans="2:10" x14ac:dyDescent="0.3">
      <c r="B36" s="184" t="s">
        <v>185</v>
      </c>
      <c r="D36" s="160"/>
      <c r="F36" s="186"/>
      <c r="H36" s="188"/>
      <c r="J36" s="189"/>
    </row>
    <row r="37" spans="2:10" x14ac:dyDescent="0.3">
      <c r="B37" s="184" t="s">
        <v>186</v>
      </c>
      <c r="D37" s="160"/>
      <c r="F37" s="186"/>
      <c r="H37" s="188"/>
      <c r="J37" s="189"/>
    </row>
    <row r="38" spans="2:10" x14ac:dyDescent="0.3">
      <c r="B38" s="184" t="s">
        <v>187</v>
      </c>
      <c r="D38" s="160"/>
      <c r="F38" s="186"/>
      <c r="H38" s="188"/>
      <c r="J38" s="189"/>
    </row>
    <row r="39" spans="2:10" x14ac:dyDescent="0.3">
      <c r="B39" s="184" t="s">
        <v>188</v>
      </c>
      <c r="D39" s="160"/>
      <c r="F39" s="186"/>
      <c r="H39" s="188"/>
      <c r="J39" s="189"/>
    </row>
    <row r="40" spans="2:10" x14ac:dyDescent="0.3">
      <c r="B40" s="184" t="s">
        <v>189</v>
      </c>
      <c r="D40" s="160"/>
      <c r="F40" s="186"/>
      <c r="H40" s="188"/>
      <c r="J40" s="189"/>
    </row>
    <row r="41" spans="2:10" x14ac:dyDescent="0.3">
      <c r="B41" s="184" t="s">
        <v>190</v>
      </c>
      <c r="D41" s="160"/>
      <c r="F41" s="186"/>
      <c r="H41" s="188"/>
      <c r="J41" s="189"/>
    </row>
    <row r="42" spans="2:10" x14ac:dyDescent="0.3">
      <c r="B42" s="184" t="s">
        <v>191</v>
      </c>
      <c r="D42" s="160"/>
      <c r="F42" s="186"/>
      <c r="H42" s="188"/>
      <c r="J42" s="189"/>
    </row>
    <row r="43" spans="2:10" x14ac:dyDescent="0.3">
      <c r="B43" s="184" t="s">
        <v>192</v>
      </c>
      <c r="D43" s="160"/>
      <c r="F43" s="186"/>
      <c r="H43" s="188"/>
      <c r="J43" s="189"/>
    </row>
    <row r="44" spans="2:10" x14ac:dyDescent="0.3">
      <c r="B44" s="184" t="s">
        <v>193</v>
      </c>
      <c r="D44" s="160"/>
      <c r="F44" s="186"/>
      <c r="H44" s="188"/>
      <c r="J44" s="189"/>
    </row>
    <row r="45" spans="2:10" x14ac:dyDescent="0.3">
      <c r="B45" s="184" t="s">
        <v>194</v>
      </c>
      <c r="D45" s="160"/>
      <c r="F45" s="186"/>
      <c r="H45" s="188"/>
      <c r="J45" s="189"/>
    </row>
    <row r="46" spans="2:10" x14ac:dyDescent="0.3">
      <c r="B46" s="184" t="s">
        <v>195</v>
      </c>
      <c r="D46" s="160"/>
      <c r="F46" s="186"/>
      <c r="H46" s="188"/>
      <c r="J46" s="189"/>
    </row>
    <row r="47" spans="2:10" x14ac:dyDescent="0.3">
      <c r="B47" s="184" t="s">
        <v>196</v>
      </c>
      <c r="D47" s="160"/>
      <c r="F47" s="186"/>
      <c r="H47" s="188"/>
      <c r="J47" s="189"/>
    </row>
    <row r="48" spans="2:10" x14ac:dyDescent="0.3">
      <c r="B48" s="184" t="s">
        <v>197</v>
      </c>
      <c r="D48" s="160"/>
      <c r="F48" s="186"/>
      <c r="H48" s="188"/>
      <c r="J48" s="189"/>
    </row>
    <row r="49" spans="2:10" x14ac:dyDescent="0.3">
      <c r="B49" s="184" t="s">
        <v>198</v>
      </c>
      <c r="D49" s="160"/>
      <c r="F49" s="186"/>
      <c r="H49" s="188"/>
      <c r="J49" s="189"/>
    </row>
    <row r="50" spans="2:10" x14ac:dyDescent="0.3">
      <c r="B50" s="184" t="s">
        <v>199</v>
      </c>
      <c r="D50" s="160"/>
      <c r="F50" s="186"/>
      <c r="H50" s="188"/>
      <c r="J50" s="189"/>
    </row>
    <row r="51" spans="2:10" x14ac:dyDescent="0.3">
      <c r="B51" s="184" t="s">
        <v>200</v>
      </c>
      <c r="D51" s="160"/>
      <c r="F51" s="186"/>
      <c r="H51" s="188"/>
      <c r="J51" s="189"/>
    </row>
    <row r="52" spans="2:10" x14ac:dyDescent="0.3">
      <c r="B52" s="184" t="s">
        <v>201</v>
      </c>
      <c r="D52" s="160"/>
      <c r="F52" s="186"/>
      <c r="H52" s="188"/>
      <c r="J52" s="189"/>
    </row>
    <row r="53" spans="2:10" x14ac:dyDescent="0.3">
      <c r="B53" s="184" t="s">
        <v>202</v>
      </c>
      <c r="D53" s="160"/>
      <c r="F53" s="186"/>
      <c r="H53" s="188"/>
      <c r="J53" s="189"/>
    </row>
    <row r="54" spans="2:10" x14ac:dyDescent="0.3">
      <c r="B54" s="184" t="s">
        <v>203</v>
      </c>
      <c r="D54" s="160"/>
      <c r="F54" s="186"/>
      <c r="H54" s="188"/>
      <c r="J54" s="189"/>
    </row>
    <row r="55" spans="2:10" x14ac:dyDescent="0.3">
      <c r="B55" s="184" t="s">
        <v>204</v>
      </c>
      <c r="D55" s="160"/>
      <c r="F55" s="186"/>
      <c r="H55" s="188"/>
      <c r="J55" s="189"/>
    </row>
    <row r="56" spans="2:10" x14ac:dyDescent="0.3">
      <c r="B56" s="184" t="s">
        <v>205</v>
      </c>
      <c r="D56" s="160"/>
      <c r="F56" s="186"/>
      <c r="H56" s="188"/>
      <c r="J56" s="189"/>
    </row>
    <row r="57" spans="2:10" x14ac:dyDescent="0.3">
      <c r="B57" s="184" t="s">
        <v>206</v>
      </c>
      <c r="D57" s="160"/>
      <c r="F57" s="186"/>
      <c r="H57" s="188"/>
      <c r="J57" s="189"/>
    </row>
    <row r="58" spans="2:10" x14ac:dyDescent="0.3">
      <c r="B58" s="184" t="s">
        <v>207</v>
      </c>
      <c r="D58" s="160"/>
      <c r="F58" s="186"/>
      <c r="H58" s="188"/>
      <c r="J58" s="189"/>
    </row>
    <row r="59" spans="2:10" x14ac:dyDescent="0.3">
      <c r="B59" s="184" t="s">
        <v>208</v>
      </c>
      <c r="D59" s="160"/>
      <c r="F59" s="186"/>
      <c r="H59" s="188"/>
      <c r="J59" s="189"/>
    </row>
    <row r="60" spans="2:10" x14ac:dyDescent="0.3">
      <c r="B60" s="184" t="s">
        <v>209</v>
      </c>
      <c r="D60" s="160"/>
      <c r="F60" s="186"/>
      <c r="H60" s="188"/>
      <c r="J60" s="189"/>
    </row>
    <row r="61" spans="2:10" x14ac:dyDescent="0.3">
      <c r="B61" s="184" t="s">
        <v>210</v>
      </c>
      <c r="D61" s="160"/>
      <c r="F61" s="186"/>
      <c r="H61" s="188"/>
      <c r="J61" s="189"/>
    </row>
    <row r="62" spans="2:10" x14ac:dyDescent="0.3">
      <c r="B62" s="184" t="s">
        <v>211</v>
      </c>
      <c r="D62" s="160"/>
      <c r="F62" s="186"/>
      <c r="H62" s="188"/>
      <c r="J62" s="189"/>
    </row>
    <row r="63" spans="2:10" x14ac:dyDescent="0.3">
      <c r="B63" s="184" t="s">
        <v>212</v>
      </c>
      <c r="D63" s="160"/>
      <c r="F63" s="186"/>
      <c r="H63" s="188"/>
      <c r="J63" s="189"/>
    </row>
    <row r="64" spans="2:10" x14ac:dyDescent="0.3">
      <c r="B64" s="184" t="s">
        <v>213</v>
      </c>
      <c r="D64" s="160"/>
      <c r="F64" s="186"/>
      <c r="H64" s="188"/>
      <c r="J64" s="189"/>
    </row>
    <row r="65" spans="2:10" x14ac:dyDescent="0.3">
      <c r="B65" s="184" t="s">
        <v>214</v>
      </c>
      <c r="D65" s="160"/>
      <c r="F65" s="186"/>
      <c r="H65" s="188"/>
      <c r="J65" s="189"/>
    </row>
    <row r="66" spans="2:10" x14ac:dyDescent="0.3">
      <c r="B66" s="184" t="s">
        <v>215</v>
      </c>
      <c r="D66" s="160"/>
      <c r="F66" s="186"/>
      <c r="H66" s="188"/>
      <c r="J66" s="189"/>
    </row>
    <row r="67" spans="2:10" x14ac:dyDescent="0.3">
      <c r="B67" s="184" t="s">
        <v>216</v>
      </c>
      <c r="D67" s="160"/>
      <c r="F67" s="186"/>
      <c r="H67" s="188"/>
      <c r="J67" s="189"/>
    </row>
    <row r="68" spans="2:10" x14ac:dyDescent="0.3">
      <c r="B68" s="184" t="s">
        <v>217</v>
      </c>
      <c r="D68" s="160"/>
      <c r="F68" s="186"/>
      <c r="H68" s="188"/>
      <c r="J68" s="189"/>
    </row>
    <row r="69" spans="2:10" x14ac:dyDescent="0.3">
      <c r="B69" s="184" t="s">
        <v>218</v>
      </c>
      <c r="D69" s="160"/>
      <c r="F69" s="186"/>
      <c r="H69" s="188"/>
      <c r="J69" s="189"/>
    </row>
    <row r="70" spans="2:10" x14ac:dyDescent="0.3">
      <c r="B70" s="184" t="s">
        <v>219</v>
      </c>
      <c r="D70" s="160"/>
      <c r="F70" s="186"/>
      <c r="H70" s="188"/>
      <c r="J70" s="189"/>
    </row>
    <row r="71" spans="2:10" x14ac:dyDescent="0.3">
      <c r="B71" s="184" t="s">
        <v>220</v>
      </c>
      <c r="D71" s="160"/>
      <c r="F71" s="186"/>
      <c r="H71" s="188"/>
      <c r="J71" s="189"/>
    </row>
    <row r="72" spans="2:10" x14ac:dyDescent="0.3">
      <c r="B72" s="184" t="s">
        <v>221</v>
      </c>
      <c r="D72" s="160"/>
      <c r="F72" s="186"/>
      <c r="H72" s="188"/>
      <c r="J72" s="189"/>
    </row>
    <row r="73" spans="2:10" x14ac:dyDescent="0.3">
      <c r="B73" s="184" t="s">
        <v>222</v>
      </c>
      <c r="D73" s="160"/>
      <c r="F73" s="186"/>
      <c r="H73" s="188"/>
      <c r="J73" s="189"/>
    </row>
    <row r="74" spans="2:10" x14ac:dyDescent="0.3">
      <c r="B74" s="184" t="s">
        <v>223</v>
      </c>
      <c r="D74" s="160"/>
      <c r="F74" s="186"/>
      <c r="H74" s="188"/>
      <c r="J74" s="189"/>
    </row>
    <row r="75" spans="2:10" x14ac:dyDescent="0.3">
      <c r="B75" s="184" t="s">
        <v>224</v>
      </c>
      <c r="D75" s="160"/>
      <c r="F75" s="186"/>
      <c r="H75" s="188"/>
      <c r="J75" s="189"/>
    </row>
    <row r="76" spans="2:10" x14ac:dyDescent="0.3">
      <c r="B76" s="184" t="s">
        <v>225</v>
      </c>
      <c r="D76" s="160"/>
      <c r="F76" s="186"/>
      <c r="H76" s="188"/>
      <c r="J76" s="189"/>
    </row>
    <row r="77" spans="2:10" x14ac:dyDescent="0.3">
      <c r="B77" s="184" t="s">
        <v>226</v>
      </c>
      <c r="D77" s="160"/>
      <c r="F77" s="186"/>
      <c r="H77" s="188"/>
      <c r="J77" s="189"/>
    </row>
    <row r="78" spans="2:10" x14ac:dyDescent="0.3">
      <c r="B78" s="184" t="s">
        <v>227</v>
      </c>
      <c r="D78" s="160"/>
      <c r="F78" s="186"/>
      <c r="H78" s="188"/>
      <c r="J78" s="189"/>
    </row>
    <row r="79" spans="2:10" x14ac:dyDescent="0.3">
      <c r="B79" s="184" t="s">
        <v>228</v>
      </c>
      <c r="D79" s="160"/>
      <c r="F79" s="186"/>
      <c r="H79" s="188"/>
      <c r="J79" s="189"/>
    </row>
    <row r="80" spans="2:10" x14ac:dyDescent="0.3">
      <c r="B80" s="184" t="s">
        <v>229</v>
      </c>
      <c r="D80" s="160"/>
      <c r="F80" s="186"/>
      <c r="H80" s="188"/>
      <c r="J80" s="189"/>
    </row>
    <row r="81" spans="2:10" x14ac:dyDescent="0.3">
      <c r="B81" s="184" t="s">
        <v>230</v>
      </c>
      <c r="D81" s="160"/>
      <c r="F81" s="186"/>
      <c r="H81" s="188"/>
      <c r="J81" s="189"/>
    </row>
    <row r="82" spans="2:10" x14ac:dyDescent="0.3">
      <c r="B82" s="184" t="s">
        <v>231</v>
      </c>
      <c r="D82" s="160"/>
      <c r="F82" s="186"/>
      <c r="H82" s="188"/>
      <c r="J82" s="189"/>
    </row>
    <row r="83" spans="2:10" x14ac:dyDescent="0.3">
      <c r="B83" s="184" t="s">
        <v>232</v>
      </c>
      <c r="D83" s="160"/>
      <c r="F83" s="186"/>
      <c r="H83" s="188"/>
      <c r="J83" s="189"/>
    </row>
    <row r="84" spans="2:10" x14ac:dyDescent="0.3">
      <c r="B84" s="184" t="s">
        <v>233</v>
      </c>
      <c r="D84" s="160"/>
      <c r="F84" s="186"/>
      <c r="H84" s="188"/>
      <c r="J84" s="189"/>
    </row>
    <row r="85" spans="2:10" x14ac:dyDescent="0.3">
      <c r="B85" s="184" t="s">
        <v>234</v>
      </c>
      <c r="D85" s="160"/>
      <c r="F85" s="186"/>
      <c r="H85" s="188"/>
      <c r="J85" s="189"/>
    </row>
    <row r="86" spans="2:10" x14ac:dyDescent="0.3">
      <c r="B86" s="184" t="s">
        <v>235</v>
      </c>
      <c r="D86" s="160"/>
      <c r="F86" s="186"/>
      <c r="H86" s="188"/>
      <c r="J86" s="189"/>
    </row>
    <row r="87" spans="2:10" x14ac:dyDescent="0.3">
      <c r="B87" s="184" t="s">
        <v>236</v>
      </c>
      <c r="D87" s="160"/>
      <c r="F87" s="186"/>
      <c r="H87" s="188"/>
      <c r="J87" s="189"/>
    </row>
    <row r="88" spans="2:10" x14ac:dyDescent="0.3">
      <c r="B88" s="184" t="s">
        <v>237</v>
      </c>
      <c r="D88" s="160"/>
      <c r="F88" s="186"/>
      <c r="H88" s="188"/>
      <c r="J88" s="189"/>
    </row>
    <row r="89" spans="2:10" x14ac:dyDescent="0.3">
      <c r="B89" s="184" t="s">
        <v>238</v>
      </c>
      <c r="D89" s="160"/>
      <c r="F89" s="186"/>
      <c r="H89" s="188"/>
      <c r="J89" s="189"/>
    </row>
    <row r="90" spans="2:10" x14ac:dyDescent="0.3">
      <c r="B90" s="184" t="s">
        <v>239</v>
      </c>
      <c r="D90" s="160"/>
      <c r="F90" s="186"/>
      <c r="H90" s="188"/>
      <c r="J90" s="189"/>
    </row>
    <row r="91" spans="2:10" x14ac:dyDescent="0.3">
      <c r="B91" s="184" t="s">
        <v>240</v>
      </c>
      <c r="D91" s="160"/>
      <c r="F91" s="186"/>
      <c r="H91" s="188"/>
      <c r="J91" s="189"/>
    </row>
    <row r="92" spans="2:10" x14ac:dyDescent="0.3">
      <c r="B92" s="184" t="s">
        <v>241</v>
      </c>
      <c r="D92" s="160"/>
      <c r="F92" s="186"/>
      <c r="H92" s="188"/>
      <c r="J92" s="189"/>
    </row>
    <row r="93" spans="2:10" x14ac:dyDescent="0.3">
      <c r="B93" s="184" t="s">
        <v>242</v>
      </c>
      <c r="D93" s="160"/>
      <c r="F93" s="186"/>
      <c r="H93" s="188"/>
      <c r="J93" s="189"/>
    </row>
    <row r="94" spans="2:10" x14ac:dyDescent="0.3">
      <c r="B94" s="184" t="s">
        <v>243</v>
      </c>
      <c r="D94" s="160"/>
      <c r="F94" s="186"/>
      <c r="H94" s="188"/>
      <c r="J94" s="189"/>
    </row>
    <row r="95" spans="2:10" x14ac:dyDescent="0.3">
      <c r="B95" s="184" t="s">
        <v>244</v>
      </c>
      <c r="D95" s="160"/>
      <c r="F95" s="186"/>
      <c r="H95" s="188"/>
      <c r="J95" s="189"/>
    </row>
    <row r="96" spans="2:10" x14ac:dyDescent="0.3">
      <c r="B96" s="184" t="s">
        <v>245</v>
      </c>
      <c r="D96" s="160"/>
      <c r="F96" s="186"/>
      <c r="H96" s="188"/>
      <c r="J96" s="189"/>
    </row>
    <row r="97" spans="2:10" x14ac:dyDescent="0.3">
      <c r="B97" s="184" t="s">
        <v>246</v>
      </c>
      <c r="D97" s="160"/>
      <c r="F97" s="186"/>
      <c r="H97" s="188"/>
      <c r="J97" s="189"/>
    </row>
    <row r="98" spans="2:10" x14ac:dyDescent="0.3">
      <c r="B98" s="184" t="s">
        <v>247</v>
      </c>
      <c r="D98" s="160"/>
      <c r="F98" s="186"/>
      <c r="H98" s="188"/>
      <c r="J98" s="189"/>
    </row>
    <row r="99" spans="2:10" x14ac:dyDescent="0.3">
      <c r="B99" s="184" t="s">
        <v>248</v>
      </c>
      <c r="D99" s="160"/>
      <c r="F99" s="186"/>
      <c r="H99" s="188"/>
      <c r="J99" s="189"/>
    </row>
    <row r="100" spans="2:10" x14ac:dyDescent="0.3">
      <c r="B100" s="184" t="s">
        <v>249</v>
      </c>
      <c r="D100" s="160"/>
      <c r="F100" s="186"/>
      <c r="H100" s="188"/>
      <c r="J100" s="189"/>
    </row>
    <row r="101" spans="2:10" x14ac:dyDescent="0.3">
      <c r="B101" s="184" t="s">
        <v>250</v>
      </c>
      <c r="D101" s="160"/>
      <c r="F101" s="186"/>
      <c r="H101" s="188"/>
      <c r="J101" s="189"/>
    </row>
    <row r="102" spans="2:10" x14ac:dyDescent="0.3">
      <c r="B102" s="184" t="s">
        <v>251</v>
      </c>
      <c r="D102" s="160"/>
      <c r="F102" s="186"/>
      <c r="H102" s="188"/>
      <c r="J102" s="189"/>
    </row>
    <row r="103" spans="2:10" x14ac:dyDescent="0.3">
      <c r="B103" s="184" t="s">
        <v>252</v>
      </c>
      <c r="D103" s="160"/>
      <c r="F103" s="186"/>
      <c r="H103" s="188"/>
      <c r="J103" s="189"/>
    </row>
    <row r="104" spans="2:10" x14ac:dyDescent="0.3">
      <c r="B104" s="184" t="s">
        <v>253</v>
      </c>
      <c r="D104" s="160"/>
      <c r="F104" s="186"/>
      <c r="H104" s="188"/>
      <c r="J104" s="189"/>
    </row>
    <row r="105" spans="2:10" x14ac:dyDescent="0.3">
      <c r="B105" s="184" t="s">
        <v>254</v>
      </c>
      <c r="D105" s="160"/>
      <c r="F105" s="186"/>
      <c r="H105" s="188"/>
      <c r="J105" s="189"/>
    </row>
  </sheetData>
  <dataValidations count="7">
    <dataValidation type="textLength" allowBlank="1" showInputMessage="1" showErrorMessage="1" errorTitle="Fehlerhafte Eingabe" error="Der Wert hat mehr als 50 Zeichen." sqref="D7:D105">
      <formula1>0</formula1>
      <formula2>50</formula2>
    </dataValidation>
    <dataValidation type="decimal" operator="greaterThanOrEqual" allowBlank="1" showInputMessage="1" showErrorMessage="1" errorTitle="Fehlerhafte Eingabe" error="Folgender Fehler ist aufgetreten:_x000a__x000a_1. Der Wert ist kleiner als 0_x000a_" sqref="J7:J105">
      <formula1>0</formula1>
    </dataValidation>
    <dataValidation allowBlank="1" showInputMessage="1" showErrorMessage="1" prompt="R - Druckregler_x000a_V - Verdichter_x000a_K - Netzkopplungspunkt_x000a_A - Netzanschlusspunkt_x000a_N - Netzstandort (Dimensionsänderung, ... etc.)" sqref="I5"/>
    <dataValidation type="list" allowBlank="1" showInputMessage="1" showErrorMessage="1" prompt="R - Druckregler_x000a_V - Verdichter_x000a_K - Netzkopplungspunkt_x000a_A - Netzanschlusspunkt_x000a_N - Netzstandort (Dimensionsänderung, ... etc.)" sqref="I7:I104">
      <formula1>"N, R, V, K, A"</formula1>
    </dataValidation>
    <dataValidation allowBlank="1" showInputMessage="1" showErrorMessage="1" prompt="N - Netzstandort (Dimensionsänderung, ... etc.)_x000a_R - Regler_x000a_V - Verdichter_x000a_K - Netzkopplungspunkt_x000a_A - Netzanschlusspunkt" sqref="I6"/>
    <dataValidation allowBlank="1" showInputMessage="1" showErrorMessage="1" prompt="R - Druckregler_x000a_V - Verdichter_x000a_K - Netzkopplungspunkt_x000a_A - Netzanschlusspunkt_x000a_N - Netzstandort (Dimensionsänderung der Leitung, ... etc.)" sqref="H5"/>
    <dataValidation type="list" allowBlank="1" showInputMessage="1" showErrorMessage="1" prompt="R - Druckregler_x000a_V - Verdichter_x000a_K - Netzkopplungspunkt_x000a_A - Netzanschlusspunkt_x000a_N - Netzstandort (Dimensionsänderung der Leitung, ... etc.)" sqref="H7:H105">
      <formula1>"N, R, V, K, A"</formula1>
    </dataValidation>
  </dataValidations>
  <hyperlinks>
    <hyperlink ref="D1" location="Definitionen!B59" display="Knoten"/>
    <hyperlink ref="F5" location="Definitionen!B56" display="Standort-ID"/>
    <hyperlink ref="D5" location="Definitionen!B60" display="Knoten-ID"/>
    <hyperlink ref="H5" location="Definitionen!B61" display="Definitionen!B61"/>
    <hyperlink ref="J5" location="Definitionen!B62" display="Definitionen!B62"/>
  </hyperlinks>
  <pageMargins left="0.70866141732283472" right="0.70866141732283472" top="0.78740157480314965" bottom="0.78740157480314965" header="0.31496062992125984" footer="0.31496062992125984"/>
  <pageSetup paperSize="9" scale="69" orientation="portrait" r:id="rId1"/>
  <headerFooter>
    <oddHeader>&amp;LArbeitsblatt: &amp;A&amp;CAnlage F</oddHeader>
    <oddFooter>&amp;CSeite &amp;P von &amp;N</oddFooter>
  </headerFooter>
  <extLst>
    <ext xmlns:x14="http://schemas.microsoft.com/office/spreadsheetml/2009/9/main" uri="{CCE6A557-97BC-4b89-ADB6-D9C93CAAB3DF}">
      <x14:dataValidations xmlns:xm="http://schemas.microsoft.com/office/excel/2006/main" count="1">
        <x14:dataValidation type="list" showInputMessage="1" showErrorMessage="1" errorTitle="Standort-ID ist nicht vorhanden" error="Sie haben eine Standort-ID eingegeben, die nicht auf dem Tabellenblatt &quot;III Standorte&quot; vermerkt ist._x000a__x000a_Bitte kontrollieren Sie Ihre Eingabe oder tragen Sie die Standort-ID auf dem Tabellenblatt &quot;III Standorte&quot; nach.">
          <x14:formula1>
            <xm:f>'II Standorte'!$D$7:$D$1048576</xm:f>
          </x14:formula1>
          <xm:sqref>F7:F105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417DBE"/>
  </sheetPr>
  <dimension ref="B1:X105"/>
  <sheetViews>
    <sheetView showGridLines="0" view="pageBreakPreview" zoomScaleNormal="100" zoomScaleSheetLayoutView="100" workbookViewId="0"/>
  </sheetViews>
  <sheetFormatPr baseColWidth="10" defaultRowHeight="16.5" x14ac:dyDescent="0.3"/>
  <cols>
    <col min="1" max="1" width="1.25" style="183" customWidth="1"/>
    <col min="2" max="2" width="6.5" style="183" bestFit="1" customWidth="1"/>
    <col min="3" max="3" width="1.25" style="183" customWidth="1"/>
    <col min="4" max="4" width="22.625" style="164" customWidth="1"/>
    <col min="5" max="5" width="1.25" style="164" customWidth="1"/>
    <col min="6" max="6" width="22.625" style="164" customWidth="1"/>
    <col min="7" max="7" width="1.25" style="183" customWidth="1"/>
    <col min="8" max="8" width="16.125" style="191" customWidth="1"/>
    <col min="9" max="9" width="1.25" style="191" customWidth="1"/>
    <col min="10" max="10" width="14.375" style="191" bestFit="1" customWidth="1"/>
    <col min="11" max="11" width="1.25" style="191" customWidth="1"/>
    <col min="12" max="12" width="13.625" style="191" bestFit="1" customWidth="1"/>
    <col min="13" max="13" width="1.25" style="191" customWidth="1"/>
    <col min="14" max="14" width="14.375" style="196" bestFit="1" customWidth="1"/>
    <col min="15" max="15" width="1.25" style="164" customWidth="1"/>
    <col min="16" max="16" width="26.375" style="191" customWidth="1"/>
    <col min="17" max="17" width="1.25" style="183" customWidth="1"/>
    <col min="18" max="18" width="31.5" style="164" customWidth="1"/>
    <col min="19" max="19" width="1.25" style="164" customWidth="1"/>
    <col min="20" max="20" width="25.25" style="164" customWidth="1"/>
    <col min="21" max="21" width="1.25" style="164" customWidth="1"/>
    <col min="22" max="22" width="25.25" style="164" customWidth="1"/>
    <col min="23" max="23" width="1.25" style="183" customWidth="1"/>
    <col min="24" max="24" width="25.25" style="164" customWidth="1"/>
    <col min="25" max="25" width="1.25" style="183" customWidth="1"/>
    <col min="26" max="16384" width="11" style="183"/>
  </cols>
  <sheetData>
    <row r="1" spans="2:24" s="3" customFormat="1" ht="25.5" x14ac:dyDescent="0.3">
      <c r="B1" s="26">
        <v>17</v>
      </c>
      <c r="C1" s="5"/>
      <c r="D1" s="4" t="s">
        <v>80</v>
      </c>
      <c r="E1" s="4"/>
      <c r="F1" s="4"/>
      <c r="G1" s="4"/>
      <c r="H1" s="6"/>
      <c r="I1" s="4"/>
      <c r="J1" s="4"/>
      <c r="K1" s="4"/>
      <c r="L1" s="4"/>
      <c r="M1" s="4"/>
      <c r="N1" s="4"/>
      <c r="O1" s="4"/>
      <c r="P1" s="4"/>
      <c r="Q1" s="4"/>
      <c r="R1" s="4"/>
      <c r="S1" s="4"/>
      <c r="T1" s="4"/>
      <c r="U1" s="4"/>
      <c r="V1" s="4"/>
      <c r="W1" s="4"/>
      <c r="X1" s="4"/>
    </row>
    <row r="2" spans="2:24" s="3" customFormat="1" x14ac:dyDescent="0.3"/>
    <row r="3" spans="2:24" s="3" customFormat="1" x14ac:dyDescent="0.3">
      <c r="B3" s="1" t="s">
        <v>0</v>
      </c>
      <c r="D3" s="1" t="s">
        <v>602</v>
      </c>
    </row>
    <row r="4" spans="2:24" s="3" customFormat="1" x14ac:dyDescent="0.3"/>
    <row r="5" spans="2:24" s="7" customFormat="1" ht="99" x14ac:dyDescent="0.3">
      <c r="B5" s="30" t="s">
        <v>2</v>
      </c>
      <c r="C5" s="31"/>
      <c r="D5" s="30" t="s">
        <v>81</v>
      </c>
      <c r="E5" s="31"/>
      <c r="F5" s="30" t="s">
        <v>1</v>
      </c>
      <c r="G5" s="31"/>
      <c r="H5" s="30" t="s">
        <v>574</v>
      </c>
      <c r="I5" s="31"/>
      <c r="J5" s="30" t="s">
        <v>575</v>
      </c>
      <c r="K5" s="31"/>
      <c r="L5" s="30" t="s">
        <v>1241</v>
      </c>
      <c r="M5" s="31"/>
      <c r="N5" s="30" t="s">
        <v>1240</v>
      </c>
      <c r="P5" s="30" t="s">
        <v>1239</v>
      </c>
      <c r="Q5" s="31"/>
      <c r="R5" s="30" t="s">
        <v>1775</v>
      </c>
      <c r="S5" s="31"/>
      <c r="T5" s="30" t="s">
        <v>577</v>
      </c>
      <c r="U5" s="31"/>
      <c r="V5" s="30" t="s">
        <v>1716</v>
      </c>
      <c r="X5" s="30" t="s">
        <v>1292</v>
      </c>
    </row>
    <row r="6" spans="2:24" s="3" customFormat="1" x14ac:dyDescent="0.3"/>
    <row r="7" spans="2:24" x14ac:dyDescent="0.3">
      <c r="B7" s="184" t="s">
        <v>255</v>
      </c>
      <c r="D7" s="160"/>
      <c r="E7" s="181"/>
      <c r="F7" s="186"/>
      <c r="G7" s="187"/>
      <c r="H7" s="189"/>
      <c r="I7" s="192"/>
      <c r="J7" s="189"/>
      <c r="L7" s="193"/>
      <c r="N7" s="194"/>
      <c r="P7" s="193"/>
      <c r="R7" s="186"/>
      <c r="T7" s="186"/>
      <c r="V7" s="186"/>
      <c r="X7" s="186"/>
    </row>
    <row r="8" spans="2:24" x14ac:dyDescent="0.3">
      <c r="B8" s="184" t="s">
        <v>256</v>
      </c>
      <c r="D8" s="160"/>
      <c r="F8" s="186"/>
      <c r="H8" s="189"/>
      <c r="J8" s="189"/>
      <c r="L8" s="193"/>
      <c r="N8" s="194"/>
      <c r="P8" s="193"/>
      <c r="R8" s="195"/>
      <c r="T8" s="195"/>
      <c r="V8" s="195"/>
      <c r="X8" s="195"/>
    </row>
    <row r="9" spans="2:24" x14ac:dyDescent="0.3">
      <c r="B9" s="184" t="s">
        <v>257</v>
      </c>
      <c r="D9" s="160"/>
      <c r="F9" s="186"/>
      <c r="H9" s="189"/>
      <c r="J9" s="189"/>
      <c r="L9" s="193"/>
      <c r="N9" s="194"/>
      <c r="P9" s="193"/>
      <c r="R9" s="195"/>
      <c r="T9" s="195"/>
      <c r="V9" s="195"/>
      <c r="X9" s="195"/>
    </row>
    <row r="10" spans="2:24" x14ac:dyDescent="0.3">
      <c r="B10" s="184" t="s">
        <v>258</v>
      </c>
      <c r="D10" s="160"/>
      <c r="F10" s="186"/>
      <c r="H10" s="189"/>
      <c r="J10" s="189"/>
      <c r="L10" s="193"/>
      <c r="N10" s="194"/>
      <c r="P10" s="193"/>
      <c r="R10" s="195"/>
      <c r="T10" s="195"/>
      <c r="V10" s="195"/>
      <c r="X10" s="195"/>
    </row>
    <row r="11" spans="2:24" x14ac:dyDescent="0.3">
      <c r="B11" s="184" t="s">
        <v>259</v>
      </c>
      <c r="D11" s="160"/>
      <c r="F11" s="186"/>
      <c r="H11" s="189"/>
      <c r="J11" s="189"/>
      <c r="L11" s="193"/>
      <c r="N11" s="194"/>
      <c r="P11" s="193"/>
      <c r="R11" s="195"/>
      <c r="T11" s="195"/>
      <c r="V11" s="195"/>
      <c r="X11" s="195"/>
    </row>
    <row r="12" spans="2:24" x14ac:dyDescent="0.3">
      <c r="B12" s="184" t="s">
        <v>260</v>
      </c>
      <c r="D12" s="160"/>
      <c r="F12" s="186"/>
      <c r="H12" s="189"/>
      <c r="J12" s="189"/>
      <c r="L12" s="193"/>
      <c r="N12" s="194"/>
      <c r="P12" s="193"/>
      <c r="R12" s="195"/>
      <c r="T12" s="195"/>
      <c r="V12" s="195"/>
      <c r="X12" s="195"/>
    </row>
    <row r="13" spans="2:24" x14ac:dyDescent="0.3">
      <c r="B13" s="184" t="s">
        <v>261</v>
      </c>
      <c r="D13" s="160"/>
      <c r="F13" s="186"/>
      <c r="H13" s="189"/>
      <c r="J13" s="189"/>
      <c r="L13" s="193"/>
      <c r="N13" s="194"/>
      <c r="P13" s="193"/>
      <c r="R13" s="195"/>
      <c r="T13" s="195"/>
      <c r="V13" s="195"/>
      <c r="X13" s="195"/>
    </row>
    <row r="14" spans="2:24" x14ac:dyDescent="0.3">
      <c r="B14" s="184" t="s">
        <v>262</v>
      </c>
      <c r="D14" s="160"/>
      <c r="F14" s="186"/>
      <c r="H14" s="189"/>
      <c r="J14" s="189"/>
      <c r="L14" s="193"/>
      <c r="N14" s="194"/>
      <c r="P14" s="193"/>
      <c r="R14" s="195"/>
      <c r="T14" s="195"/>
      <c r="V14" s="195"/>
      <c r="X14" s="195"/>
    </row>
    <row r="15" spans="2:24" x14ac:dyDescent="0.3">
      <c r="B15" s="184" t="s">
        <v>263</v>
      </c>
      <c r="D15" s="160"/>
      <c r="F15" s="186"/>
      <c r="H15" s="189"/>
      <c r="J15" s="189"/>
      <c r="L15" s="193"/>
      <c r="N15" s="194"/>
      <c r="P15" s="193"/>
      <c r="R15" s="195"/>
      <c r="T15" s="195"/>
      <c r="V15" s="195"/>
      <c r="X15" s="195"/>
    </row>
    <row r="16" spans="2:24" x14ac:dyDescent="0.3">
      <c r="B16" s="184" t="s">
        <v>264</v>
      </c>
      <c r="D16" s="160"/>
      <c r="F16" s="186"/>
      <c r="H16" s="189"/>
      <c r="J16" s="189"/>
      <c r="L16" s="193"/>
      <c r="N16" s="194"/>
      <c r="P16" s="193"/>
      <c r="R16" s="195"/>
      <c r="T16" s="195"/>
      <c r="V16" s="195"/>
      <c r="X16" s="195"/>
    </row>
    <row r="17" spans="2:24" x14ac:dyDescent="0.3">
      <c r="B17" s="184" t="s">
        <v>265</v>
      </c>
      <c r="D17" s="160"/>
      <c r="F17" s="186"/>
      <c r="H17" s="189"/>
      <c r="J17" s="189"/>
      <c r="L17" s="193"/>
      <c r="N17" s="194"/>
      <c r="P17" s="193"/>
      <c r="R17" s="195"/>
      <c r="T17" s="195"/>
      <c r="V17" s="195"/>
      <c r="X17" s="195"/>
    </row>
    <row r="18" spans="2:24" x14ac:dyDescent="0.3">
      <c r="B18" s="184" t="s">
        <v>266</v>
      </c>
      <c r="D18" s="160"/>
      <c r="F18" s="186"/>
      <c r="H18" s="189"/>
      <c r="J18" s="189"/>
      <c r="L18" s="193"/>
      <c r="N18" s="194"/>
      <c r="P18" s="193"/>
      <c r="R18" s="195"/>
      <c r="T18" s="195"/>
      <c r="V18" s="195"/>
      <c r="X18" s="195"/>
    </row>
    <row r="19" spans="2:24" x14ac:dyDescent="0.3">
      <c r="B19" s="184" t="s">
        <v>267</v>
      </c>
      <c r="D19" s="160"/>
      <c r="F19" s="186"/>
      <c r="H19" s="189"/>
      <c r="J19" s="189"/>
      <c r="L19" s="193"/>
      <c r="N19" s="194"/>
      <c r="P19" s="193"/>
      <c r="R19" s="195"/>
      <c r="T19" s="195"/>
      <c r="V19" s="195"/>
      <c r="X19" s="195"/>
    </row>
    <row r="20" spans="2:24" x14ac:dyDescent="0.3">
      <c r="B20" s="184" t="s">
        <v>268</v>
      </c>
      <c r="D20" s="160"/>
      <c r="F20" s="186"/>
      <c r="H20" s="189"/>
      <c r="J20" s="189"/>
      <c r="L20" s="193"/>
      <c r="N20" s="194"/>
      <c r="P20" s="193"/>
      <c r="R20" s="195"/>
      <c r="T20" s="195"/>
      <c r="V20" s="195"/>
      <c r="X20" s="195"/>
    </row>
    <row r="21" spans="2:24" x14ac:dyDescent="0.3">
      <c r="B21" s="184" t="s">
        <v>269</v>
      </c>
      <c r="D21" s="160"/>
      <c r="F21" s="186"/>
      <c r="H21" s="189"/>
      <c r="J21" s="189"/>
      <c r="L21" s="193"/>
      <c r="N21" s="194"/>
      <c r="P21" s="193"/>
      <c r="R21" s="195"/>
      <c r="T21" s="195"/>
      <c r="V21" s="195"/>
      <c r="X21" s="195"/>
    </row>
    <row r="22" spans="2:24" x14ac:dyDescent="0.3">
      <c r="B22" s="184" t="s">
        <v>270</v>
      </c>
      <c r="D22" s="160"/>
      <c r="F22" s="186"/>
      <c r="H22" s="189"/>
      <c r="J22" s="189"/>
      <c r="L22" s="193"/>
      <c r="N22" s="194"/>
      <c r="P22" s="193"/>
      <c r="R22" s="195"/>
      <c r="T22" s="195"/>
      <c r="V22" s="195"/>
      <c r="X22" s="195"/>
    </row>
    <row r="23" spans="2:24" x14ac:dyDescent="0.3">
      <c r="B23" s="184" t="s">
        <v>271</v>
      </c>
      <c r="D23" s="160"/>
      <c r="F23" s="186"/>
      <c r="H23" s="189"/>
      <c r="J23" s="189"/>
      <c r="L23" s="193"/>
      <c r="N23" s="194"/>
      <c r="P23" s="193"/>
      <c r="R23" s="195"/>
      <c r="T23" s="195"/>
      <c r="V23" s="195"/>
      <c r="X23" s="195"/>
    </row>
    <row r="24" spans="2:24" x14ac:dyDescent="0.3">
      <c r="B24" s="184" t="s">
        <v>272</v>
      </c>
      <c r="D24" s="160"/>
      <c r="F24" s="186"/>
      <c r="H24" s="189"/>
      <c r="J24" s="189"/>
      <c r="L24" s="193"/>
      <c r="N24" s="194"/>
      <c r="P24" s="193"/>
      <c r="R24" s="195"/>
      <c r="T24" s="195"/>
      <c r="V24" s="195"/>
      <c r="X24" s="195"/>
    </row>
    <row r="25" spans="2:24" x14ac:dyDescent="0.3">
      <c r="B25" s="184" t="s">
        <v>273</v>
      </c>
      <c r="D25" s="160"/>
      <c r="F25" s="186"/>
      <c r="H25" s="189"/>
      <c r="J25" s="189"/>
      <c r="L25" s="193"/>
      <c r="N25" s="194"/>
      <c r="P25" s="193"/>
      <c r="R25" s="195"/>
      <c r="T25" s="195"/>
      <c r="V25" s="195"/>
      <c r="X25" s="195"/>
    </row>
    <row r="26" spans="2:24" x14ac:dyDescent="0.3">
      <c r="B26" s="184" t="s">
        <v>274</v>
      </c>
      <c r="D26" s="160"/>
      <c r="F26" s="186"/>
      <c r="H26" s="189"/>
      <c r="J26" s="189"/>
      <c r="L26" s="193"/>
      <c r="N26" s="194"/>
      <c r="P26" s="193"/>
      <c r="R26" s="195"/>
      <c r="T26" s="195"/>
      <c r="V26" s="195"/>
      <c r="X26" s="195"/>
    </row>
    <row r="27" spans="2:24" x14ac:dyDescent="0.3">
      <c r="B27" s="184" t="s">
        <v>275</v>
      </c>
      <c r="D27" s="160"/>
      <c r="F27" s="186"/>
      <c r="H27" s="189"/>
      <c r="J27" s="189"/>
      <c r="L27" s="193"/>
      <c r="N27" s="194"/>
      <c r="P27" s="193"/>
      <c r="R27" s="195"/>
      <c r="T27" s="195"/>
      <c r="V27" s="195"/>
      <c r="X27" s="195"/>
    </row>
    <row r="28" spans="2:24" x14ac:dyDescent="0.3">
      <c r="B28" s="184" t="s">
        <v>276</v>
      </c>
      <c r="D28" s="160"/>
      <c r="F28" s="186"/>
      <c r="H28" s="189"/>
      <c r="J28" s="189"/>
      <c r="L28" s="193"/>
      <c r="N28" s="194"/>
      <c r="P28" s="193"/>
      <c r="R28" s="195"/>
      <c r="T28" s="195"/>
      <c r="V28" s="195"/>
      <c r="X28" s="195"/>
    </row>
    <row r="29" spans="2:24" x14ac:dyDescent="0.3">
      <c r="B29" s="184" t="s">
        <v>277</v>
      </c>
      <c r="D29" s="160"/>
      <c r="F29" s="186"/>
      <c r="H29" s="189"/>
      <c r="J29" s="189"/>
      <c r="L29" s="193"/>
      <c r="N29" s="194"/>
      <c r="P29" s="193"/>
      <c r="R29" s="195"/>
      <c r="T29" s="195"/>
      <c r="V29" s="195"/>
      <c r="X29" s="195"/>
    </row>
    <row r="30" spans="2:24" x14ac:dyDescent="0.3">
      <c r="B30" s="184" t="s">
        <v>278</v>
      </c>
      <c r="D30" s="160"/>
      <c r="F30" s="186"/>
      <c r="H30" s="189"/>
      <c r="J30" s="189"/>
      <c r="L30" s="193"/>
      <c r="N30" s="194"/>
      <c r="P30" s="193"/>
      <c r="R30" s="195"/>
      <c r="T30" s="195"/>
      <c r="V30" s="195"/>
      <c r="X30" s="195"/>
    </row>
    <row r="31" spans="2:24" x14ac:dyDescent="0.3">
      <c r="B31" s="184" t="s">
        <v>279</v>
      </c>
      <c r="D31" s="160"/>
      <c r="F31" s="186"/>
      <c r="H31" s="189"/>
      <c r="J31" s="189"/>
      <c r="L31" s="193"/>
      <c r="N31" s="194"/>
      <c r="P31" s="193"/>
      <c r="R31" s="195"/>
      <c r="T31" s="195"/>
      <c r="V31" s="195"/>
      <c r="X31" s="195"/>
    </row>
    <row r="32" spans="2:24" x14ac:dyDescent="0.3">
      <c r="B32" s="184" t="s">
        <v>280</v>
      </c>
      <c r="D32" s="160"/>
      <c r="F32" s="186"/>
      <c r="H32" s="189"/>
      <c r="J32" s="189"/>
      <c r="L32" s="193"/>
      <c r="N32" s="194"/>
      <c r="P32" s="193"/>
      <c r="R32" s="195"/>
      <c r="T32" s="195"/>
      <c r="V32" s="195"/>
      <c r="X32" s="195"/>
    </row>
    <row r="33" spans="2:24" x14ac:dyDescent="0.3">
      <c r="B33" s="184" t="s">
        <v>281</v>
      </c>
      <c r="D33" s="160"/>
      <c r="F33" s="186"/>
      <c r="H33" s="189"/>
      <c r="J33" s="189"/>
      <c r="L33" s="193"/>
      <c r="N33" s="194"/>
      <c r="P33" s="193"/>
      <c r="R33" s="195"/>
      <c r="T33" s="195"/>
      <c r="V33" s="195"/>
      <c r="X33" s="195"/>
    </row>
    <row r="34" spans="2:24" x14ac:dyDescent="0.3">
      <c r="B34" s="184" t="s">
        <v>282</v>
      </c>
      <c r="D34" s="160"/>
      <c r="F34" s="186"/>
      <c r="H34" s="189"/>
      <c r="J34" s="189"/>
      <c r="L34" s="193"/>
      <c r="N34" s="194"/>
      <c r="P34" s="193"/>
      <c r="R34" s="195"/>
      <c r="T34" s="195"/>
      <c r="V34" s="195"/>
      <c r="X34" s="195"/>
    </row>
    <row r="35" spans="2:24" x14ac:dyDescent="0.3">
      <c r="B35" s="184" t="s">
        <v>283</v>
      </c>
      <c r="D35" s="160"/>
      <c r="F35" s="186"/>
      <c r="H35" s="189"/>
      <c r="J35" s="189"/>
      <c r="L35" s="193"/>
      <c r="N35" s="194"/>
      <c r="P35" s="193"/>
      <c r="R35" s="195"/>
      <c r="T35" s="195"/>
      <c r="V35" s="195"/>
      <c r="X35" s="195"/>
    </row>
    <row r="36" spans="2:24" x14ac:dyDescent="0.3">
      <c r="B36" s="184" t="s">
        <v>284</v>
      </c>
      <c r="D36" s="160"/>
      <c r="F36" s="186"/>
      <c r="H36" s="189"/>
      <c r="J36" s="189"/>
      <c r="L36" s="193"/>
      <c r="N36" s="194"/>
      <c r="P36" s="193"/>
      <c r="R36" s="195"/>
      <c r="T36" s="195"/>
      <c r="V36" s="195"/>
      <c r="X36" s="195"/>
    </row>
    <row r="37" spans="2:24" x14ac:dyDescent="0.3">
      <c r="B37" s="184" t="s">
        <v>285</v>
      </c>
      <c r="D37" s="160"/>
      <c r="F37" s="186"/>
      <c r="H37" s="189"/>
      <c r="J37" s="189"/>
      <c r="L37" s="193"/>
      <c r="N37" s="194"/>
      <c r="P37" s="193"/>
      <c r="R37" s="195"/>
      <c r="T37" s="195"/>
      <c r="V37" s="195"/>
      <c r="X37" s="195"/>
    </row>
    <row r="38" spans="2:24" x14ac:dyDescent="0.3">
      <c r="B38" s="184" t="s">
        <v>286</v>
      </c>
      <c r="D38" s="160"/>
      <c r="F38" s="186"/>
      <c r="H38" s="189"/>
      <c r="J38" s="189"/>
      <c r="L38" s="193"/>
      <c r="N38" s="194"/>
      <c r="P38" s="193"/>
      <c r="R38" s="195"/>
      <c r="T38" s="195"/>
      <c r="V38" s="195"/>
      <c r="X38" s="195"/>
    </row>
    <row r="39" spans="2:24" x14ac:dyDescent="0.3">
      <c r="B39" s="184" t="s">
        <v>287</v>
      </c>
      <c r="D39" s="160"/>
      <c r="F39" s="186"/>
      <c r="H39" s="189"/>
      <c r="J39" s="189"/>
      <c r="L39" s="193"/>
      <c r="N39" s="194"/>
      <c r="P39" s="193"/>
      <c r="R39" s="195"/>
      <c r="T39" s="195"/>
      <c r="V39" s="195"/>
      <c r="X39" s="195"/>
    </row>
    <row r="40" spans="2:24" x14ac:dyDescent="0.3">
      <c r="B40" s="184" t="s">
        <v>288</v>
      </c>
      <c r="D40" s="160"/>
      <c r="F40" s="186"/>
      <c r="H40" s="189"/>
      <c r="J40" s="189"/>
      <c r="L40" s="193"/>
      <c r="N40" s="194"/>
      <c r="P40" s="193"/>
      <c r="R40" s="195"/>
      <c r="T40" s="195"/>
      <c r="V40" s="195"/>
      <c r="X40" s="195"/>
    </row>
    <row r="41" spans="2:24" x14ac:dyDescent="0.3">
      <c r="B41" s="184" t="s">
        <v>289</v>
      </c>
      <c r="D41" s="160"/>
      <c r="F41" s="186"/>
      <c r="H41" s="189"/>
      <c r="J41" s="189"/>
      <c r="L41" s="193"/>
      <c r="N41" s="194"/>
      <c r="P41" s="193"/>
      <c r="R41" s="195"/>
      <c r="T41" s="195"/>
      <c r="V41" s="195"/>
      <c r="X41" s="195"/>
    </row>
    <row r="42" spans="2:24" x14ac:dyDescent="0.3">
      <c r="B42" s="184" t="s">
        <v>290</v>
      </c>
      <c r="D42" s="160"/>
      <c r="F42" s="186"/>
      <c r="H42" s="189"/>
      <c r="J42" s="189"/>
      <c r="L42" s="193"/>
      <c r="N42" s="194"/>
      <c r="P42" s="193"/>
      <c r="R42" s="195"/>
      <c r="T42" s="195"/>
      <c r="V42" s="195"/>
      <c r="X42" s="195"/>
    </row>
    <row r="43" spans="2:24" x14ac:dyDescent="0.3">
      <c r="B43" s="184" t="s">
        <v>291</v>
      </c>
      <c r="D43" s="160"/>
      <c r="F43" s="186"/>
      <c r="H43" s="189"/>
      <c r="J43" s="189"/>
      <c r="L43" s="193"/>
      <c r="N43" s="194"/>
      <c r="P43" s="193"/>
      <c r="R43" s="195"/>
      <c r="T43" s="195"/>
      <c r="V43" s="195"/>
      <c r="X43" s="195"/>
    </row>
    <row r="44" spans="2:24" x14ac:dyDescent="0.3">
      <c r="B44" s="184" t="s">
        <v>292</v>
      </c>
      <c r="D44" s="160"/>
      <c r="F44" s="186"/>
      <c r="H44" s="189"/>
      <c r="J44" s="189"/>
      <c r="L44" s="193"/>
      <c r="N44" s="194"/>
      <c r="P44" s="193"/>
      <c r="R44" s="195"/>
      <c r="T44" s="195"/>
      <c r="V44" s="195"/>
      <c r="X44" s="195"/>
    </row>
    <row r="45" spans="2:24" x14ac:dyDescent="0.3">
      <c r="B45" s="184" t="s">
        <v>293</v>
      </c>
      <c r="D45" s="160"/>
      <c r="F45" s="186"/>
      <c r="H45" s="189"/>
      <c r="J45" s="189"/>
      <c r="L45" s="193"/>
      <c r="N45" s="194"/>
      <c r="P45" s="193"/>
      <c r="R45" s="195"/>
      <c r="T45" s="195"/>
      <c r="V45" s="195"/>
      <c r="X45" s="195"/>
    </row>
    <row r="46" spans="2:24" x14ac:dyDescent="0.3">
      <c r="B46" s="184" t="s">
        <v>294</v>
      </c>
      <c r="D46" s="160"/>
      <c r="F46" s="186"/>
      <c r="H46" s="189"/>
      <c r="J46" s="189"/>
      <c r="L46" s="193"/>
      <c r="N46" s="194"/>
      <c r="P46" s="193"/>
      <c r="R46" s="195"/>
      <c r="T46" s="195"/>
      <c r="V46" s="195"/>
      <c r="X46" s="195"/>
    </row>
    <row r="47" spans="2:24" x14ac:dyDescent="0.3">
      <c r="B47" s="184" t="s">
        <v>295</v>
      </c>
      <c r="D47" s="160"/>
      <c r="F47" s="186"/>
      <c r="H47" s="189"/>
      <c r="J47" s="189"/>
      <c r="L47" s="193"/>
      <c r="N47" s="194"/>
      <c r="P47" s="193"/>
      <c r="R47" s="195"/>
      <c r="T47" s="195"/>
      <c r="V47" s="195"/>
      <c r="X47" s="195"/>
    </row>
    <row r="48" spans="2:24" x14ac:dyDescent="0.3">
      <c r="B48" s="184" t="s">
        <v>296</v>
      </c>
      <c r="D48" s="160"/>
      <c r="F48" s="186"/>
      <c r="H48" s="189"/>
      <c r="J48" s="189"/>
      <c r="L48" s="193"/>
      <c r="N48" s="194"/>
      <c r="P48" s="193"/>
      <c r="R48" s="195"/>
      <c r="T48" s="195"/>
      <c r="V48" s="195"/>
      <c r="X48" s="195"/>
    </row>
    <row r="49" spans="2:24" x14ac:dyDescent="0.3">
      <c r="B49" s="184" t="s">
        <v>297</v>
      </c>
      <c r="D49" s="160"/>
      <c r="F49" s="186"/>
      <c r="H49" s="189"/>
      <c r="J49" s="189"/>
      <c r="L49" s="193"/>
      <c r="N49" s="194"/>
      <c r="P49" s="193"/>
      <c r="R49" s="195"/>
      <c r="T49" s="195"/>
      <c r="V49" s="195"/>
      <c r="X49" s="195"/>
    </row>
    <row r="50" spans="2:24" x14ac:dyDescent="0.3">
      <c r="B50" s="184" t="s">
        <v>298</v>
      </c>
      <c r="D50" s="160"/>
      <c r="F50" s="186"/>
      <c r="H50" s="189"/>
      <c r="J50" s="189"/>
      <c r="L50" s="193"/>
      <c r="N50" s="194"/>
      <c r="P50" s="193"/>
      <c r="R50" s="195"/>
      <c r="T50" s="195"/>
      <c r="V50" s="195"/>
      <c r="X50" s="195"/>
    </row>
    <row r="51" spans="2:24" x14ac:dyDescent="0.3">
      <c r="B51" s="184" t="s">
        <v>299</v>
      </c>
      <c r="D51" s="160"/>
      <c r="F51" s="186"/>
      <c r="H51" s="189"/>
      <c r="J51" s="189"/>
      <c r="L51" s="193"/>
      <c r="N51" s="194"/>
      <c r="P51" s="193"/>
      <c r="R51" s="195"/>
      <c r="T51" s="195"/>
      <c r="V51" s="195"/>
      <c r="X51" s="195"/>
    </row>
    <row r="52" spans="2:24" x14ac:dyDescent="0.3">
      <c r="B52" s="184" t="s">
        <v>300</v>
      </c>
      <c r="D52" s="160"/>
      <c r="F52" s="186"/>
      <c r="H52" s="189"/>
      <c r="J52" s="189"/>
      <c r="L52" s="193"/>
      <c r="N52" s="194"/>
      <c r="P52" s="193"/>
      <c r="R52" s="195"/>
      <c r="T52" s="195"/>
      <c r="V52" s="195"/>
      <c r="X52" s="195"/>
    </row>
    <row r="53" spans="2:24" x14ac:dyDescent="0.3">
      <c r="B53" s="184" t="s">
        <v>301</v>
      </c>
      <c r="D53" s="160"/>
      <c r="F53" s="186"/>
      <c r="H53" s="189"/>
      <c r="J53" s="189"/>
      <c r="L53" s="193"/>
      <c r="N53" s="194"/>
      <c r="P53" s="193"/>
      <c r="R53" s="195"/>
      <c r="T53" s="195"/>
      <c r="V53" s="195"/>
      <c r="X53" s="195"/>
    </row>
    <row r="54" spans="2:24" x14ac:dyDescent="0.3">
      <c r="B54" s="184" t="s">
        <v>302</v>
      </c>
      <c r="D54" s="160"/>
      <c r="F54" s="186"/>
      <c r="H54" s="189"/>
      <c r="J54" s="189"/>
      <c r="L54" s="193"/>
      <c r="N54" s="194"/>
      <c r="P54" s="193"/>
      <c r="R54" s="195"/>
      <c r="T54" s="195"/>
      <c r="V54" s="195"/>
      <c r="X54" s="195"/>
    </row>
    <row r="55" spans="2:24" x14ac:dyDescent="0.3">
      <c r="B55" s="184" t="s">
        <v>303</v>
      </c>
      <c r="D55" s="160"/>
      <c r="F55" s="186"/>
      <c r="H55" s="189"/>
      <c r="J55" s="189"/>
      <c r="L55" s="193"/>
      <c r="N55" s="194"/>
      <c r="P55" s="193"/>
      <c r="R55" s="195"/>
      <c r="T55" s="195"/>
      <c r="V55" s="195"/>
      <c r="X55" s="195"/>
    </row>
    <row r="56" spans="2:24" x14ac:dyDescent="0.3">
      <c r="B56" s="184" t="s">
        <v>304</v>
      </c>
      <c r="D56" s="160"/>
      <c r="F56" s="186"/>
      <c r="H56" s="189"/>
      <c r="J56" s="189"/>
      <c r="L56" s="193"/>
      <c r="N56" s="194"/>
      <c r="P56" s="193"/>
      <c r="R56" s="195"/>
      <c r="T56" s="195"/>
      <c r="V56" s="195"/>
      <c r="X56" s="195"/>
    </row>
    <row r="57" spans="2:24" x14ac:dyDescent="0.3">
      <c r="B57" s="184" t="s">
        <v>305</v>
      </c>
      <c r="D57" s="160"/>
      <c r="F57" s="186"/>
      <c r="H57" s="189"/>
      <c r="J57" s="189"/>
      <c r="L57" s="193"/>
      <c r="N57" s="194"/>
      <c r="P57" s="193"/>
      <c r="R57" s="195"/>
      <c r="T57" s="195"/>
      <c r="V57" s="195"/>
      <c r="X57" s="195"/>
    </row>
    <row r="58" spans="2:24" x14ac:dyDescent="0.3">
      <c r="B58" s="184" t="s">
        <v>306</v>
      </c>
      <c r="D58" s="160"/>
      <c r="F58" s="186"/>
      <c r="H58" s="189"/>
      <c r="J58" s="189"/>
      <c r="L58" s="193"/>
      <c r="N58" s="194"/>
      <c r="P58" s="193"/>
      <c r="R58" s="195"/>
      <c r="T58" s="195"/>
      <c r="V58" s="195"/>
      <c r="X58" s="195"/>
    </row>
    <row r="59" spans="2:24" x14ac:dyDescent="0.3">
      <c r="B59" s="184" t="s">
        <v>307</v>
      </c>
      <c r="D59" s="160"/>
      <c r="F59" s="186"/>
      <c r="H59" s="189"/>
      <c r="J59" s="189"/>
      <c r="L59" s="193"/>
      <c r="N59" s="194"/>
      <c r="P59" s="193"/>
      <c r="R59" s="195"/>
      <c r="T59" s="195"/>
      <c r="V59" s="195"/>
      <c r="X59" s="195"/>
    </row>
    <row r="60" spans="2:24" x14ac:dyDescent="0.3">
      <c r="B60" s="184" t="s">
        <v>308</v>
      </c>
      <c r="D60" s="160"/>
      <c r="F60" s="186"/>
      <c r="H60" s="189"/>
      <c r="J60" s="189"/>
      <c r="L60" s="193"/>
      <c r="N60" s="194"/>
      <c r="P60" s="193"/>
      <c r="R60" s="195"/>
      <c r="T60" s="195"/>
      <c r="V60" s="195"/>
      <c r="X60" s="195"/>
    </row>
    <row r="61" spans="2:24" x14ac:dyDescent="0.3">
      <c r="B61" s="184" t="s">
        <v>309</v>
      </c>
      <c r="D61" s="160"/>
      <c r="F61" s="186"/>
      <c r="H61" s="189"/>
      <c r="J61" s="189"/>
      <c r="L61" s="193"/>
      <c r="N61" s="194"/>
      <c r="P61" s="193"/>
      <c r="R61" s="195"/>
      <c r="T61" s="195"/>
      <c r="V61" s="195"/>
      <c r="X61" s="195"/>
    </row>
    <row r="62" spans="2:24" x14ac:dyDescent="0.3">
      <c r="B62" s="184" t="s">
        <v>310</v>
      </c>
      <c r="D62" s="160"/>
      <c r="F62" s="186"/>
      <c r="H62" s="189"/>
      <c r="J62" s="189"/>
      <c r="L62" s="193"/>
      <c r="N62" s="194"/>
      <c r="P62" s="193"/>
      <c r="R62" s="195"/>
      <c r="T62" s="195"/>
      <c r="V62" s="195"/>
      <c r="X62" s="195"/>
    </row>
    <row r="63" spans="2:24" x14ac:dyDescent="0.3">
      <c r="B63" s="184" t="s">
        <v>311</v>
      </c>
      <c r="D63" s="160"/>
      <c r="F63" s="186"/>
      <c r="H63" s="189"/>
      <c r="J63" s="189"/>
      <c r="L63" s="193"/>
      <c r="N63" s="194"/>
      <c r="P63" s="193"/>
      <c r="R63" s="195"/>
      <c r="T63" s="195"/>
      <c r="V63" s="195"/>
      <c r="X63" s="195"/>
    </row>
    <row r="64" spans="2:24" x14ac:dyDescent="0.3">
      <c r="B64" s="184" t="s">
        <v>312</v>
      </c>
      <c r="D64" s="160"/>
      <c r="F64" s="186"/>
      <c r="H64" s="189"/>
      <c r="J64" s="189"/>
      <c r="L64" s="193"/>
      <c r="N64" s="194"/>
      <c r="P64" s="193"/>
      <c r="R64" s="195"/>
      <c r="T64" s="195"/>
      <c r="V64" s="195"/>
      <c r="X64" s="195"/>
    </row>
    <row r="65" spans="2:24" x14ac:dyDescent="0.3">
      <c r="B65" s="184" t="s">
        <v>313</v>
      </c>
      <c r="D65" s="160"/>
      <c r="F65" s="186"/>
      <c r="H65" s="189"/>
      <c r="J65" s="189"/>
      <c r="L65" s="193"/>
      <c r="N65" s="194"/>
      <c r="P65" s="193"/>
      <c r="R65" s="195"/>
      <c r="T65" s="195"/>
      <c r="V65" s="195"/>
      <c r="X65" s="195"/>
    </row>
    <row r="66" spans="2:24" x14ac:dyDescent="0.3">
      <c r="B66" s="184" t="s">
        <v>314</v>
      </c>
      <c r="D66" s="160"/>
      <c r="F66" s="186"/>
      <c r="H66" s="189"/>
      <c r="J66" s="189"/>
      <c r="L66" s="193"/>
      <c r="N66" s="194"/>
      <c r="P66" s="193"/>
      <c r="R66" s="195"/>
      <c r="T66" s="195"/>
      <c r="V66" s="195"/>
      <c r="X66" s="195"/>
    </row>
    <row r="67" spans="2:24" x14ac:dyDescent="0.3">
      <c r="B67" s="184" t="s">
        <v>315</v>
      </c>
      <c r="D67" s="160"/>
      <c r="F67" s="186"/>
      <c r="H67" s="189"/>
      <c r="J67" s="189"/>
      <c r="L67" s="193"/>
      <c r="N67" s="194"/>
      <c r="P67" s="193"/>
      <c r="R67" s="195"/>
      <c r="T67" s="195"/>
      <c r="V67" s="195"/>
      <c r="X67" s="195"/>
    </row>
    <row r="68" spans="2:24" x14ac:dyDescent="0.3">
      <c r="B68" s="184" t="s">
        <v>316</v>
      </c>
      <c r="D68" s="160"/>
      <c r="F68" s="186"/>
      <c r="H68" s="189"/>
      <c r="J68" s="189"/>
      <c r="L68" s="193"/>
      <c r="N68" s="194"/>
      <c r="P68" s="193"/>
      <c r="R68" s="195"/>
      <c r="T68" s="195"/>
      <c r="V68" s="195"/>
      <c r="X68" s="195"/>
    </row>
    <row r="69" spans="2:24" x14ac:dyDescent="0.3">
      <c r="B69" s="184" t="s">
        <v>317</v>
      </c>
      <c r="D69" s="160"/>
      <c r="F69" s="186"/>
      <c r="H69" s="189"/>
      <c r="J69" s="189"/>
      <c r="L69" s="193"/>
      <c r="N69" s="194"/>
      <c r="P69" s="193"/>
      <c r="R69" s="195"/>
      <c r="T69" s="195"/>
      <c r="V69" s="195"/>
      <c r="X69" s="195"/>
    </row>
    <row r="70" spans="2:24" x14ac:dyDescent="0.3">
      <c r="B70" s="184" t="s">
        <v>318</v>
      </c>
      <c r="D70" s="160"/>
      <c r="F70" s="186"/>
      <c r="H70" s="189"/>
      <c r="J70" s="189"/>
      <c r="L70" s="193"/>
      <c r="N70" s="194"/>
      <c r="P70" s="193"/>
      <c r="R70" s="195"/>
      <c r="T70" s="195"/>
      <c r="V70" s="195"/>
      <c r="X70" s="195"/>
    </row>
    <row r="71" spans="2:24" x14ac:dyDescent="0.3">
      <c r="B71" s="184" t="s">
        <v>319</v>
      </c>
      <c r="D71" s="160"/>
      <c r="F71" s="186"/>
      <c r="H71" s="189"/>
      <c r="J71" s="189"/>
      <c r="L71" s="193"/>
      <c r="N71" s="194"/>
      <c r="P71" s="193"/>
      <c r="R71" s="195"/>
      <c r="T71" s="195"/>
      <c r="V71" s="195"/>
      <c r="X71" s="195"/>
    </row>
    <row r="72" spans="2:24" x14ac:dyDescent="0.3">
      <c r="B72" s="184" t="s">
        <v>320</v>
      </c>
      <c r="D72" s="160"/>
      <c r="F72" s="186"/>
      <c r="H72" s="189"/>
      <c r="J72" s="189"/>
      <c r="L72" s="193"/>
      <c r="N72" s="194"/>
      <c r="P72" s="193"/>
      <c r="R72" s="195"/>
      <c r="T72" s="195"/>
      <c r="V72" s="195"/>
      <c r="X72" s="195"/>
    </row>
    <row r="73" spans="2:24" x14ac:dyDescent="0.3">
      <c r="B73" s="184" t="s">
        <v>321</v>
      </c>
      <c r="D73" s="160"/>
      <c r="F73" s="186"/>
      <c r="H73" s="189"/>
      <c r="J73" s="189"/>
      <c r="L73" s="193"/>
      <c r="N73" s="194"/>
      <c r="P73" s="193"/>
      <c r="R73" s="195"/>
      <c r="T73" s="195"/>
      <c r="V73" s="195"/>
      <c r="X73" s="195"/>
    </row>
    <row r="74" spans="2:24" x14ac:dyDescent="0.3">
      <c r="B74" s="184" t="s">
        <v>322</v>
      </c>
      <c r="D74" s="160"/>
      <c r="F74" s="186"/>
      <c r="H74" s="189"/>
      <c r="J74" s="189"/>
      <c r="L74" s="193"/>
      <c r="N74" s="194"/>
      <c r="P74" s="193"/>
      <c r="R74" s="195"/>
      <c r="T74" s="195"/>
      <c r="V74" s="195"/>
      <c r="X74" s="195"/>
    </row>
    <row r="75" spans="2:24" x14ac:dyDescent="0.3">
      <c r="B75" s="184" t="s">
        <v>323</v>
      </c>
      <c r="D75" s="160"/>
      <c r="F75" s="186"/>
      <c r="H75" s="189"/>
      <c r="J75" s="189"/>
      <c r="L75" s="193"/>
      <c r="N75" s="194"/>
      <c r="P75" s="193"/>
      <c r="R75" s="195"/>
      <c r="T75" s="195"/>
      <c r="V75" s="195"/>
      <c r="X75" s="195"/>
    </row>
    <row r="76" spans="2:24" x14ac:dyDescent="0.3">
      <c r="B76" s="184" t="s">
        <v>324</v>
      </c>
      <c r="D76" s="160"/>
      <c r="F76" s="186"/>
      <c r="H76" s="189"/>
      <c r="J76" s="189"/>
      <c r="L76" s="193"/>
      <c r="N76" s="194"/>
      <c r="P76" s="193"/>
      <c r="R76" s="195"/>
      <c r="T76" s="195"/>
      <c r="V76" s="195"/>
      <c r="X76" s="195"/>
    </row>
    <row r="77" spans="2:24" x14ac:dyDescent="0.3">
      <c r="B77" s="184" t="s">
        <v>325</v>
      </c>
      <c r="D77" s="160"/>
      <c r="F77" s="186"/>
      <c r="H77" s="189"/>
      <c r="J77" s="189"/>
      <c r="L77" s="193"/>
      <c r="N77" s="194"/>
      <c r="P77" s="193"/>
      <c r="R77" s="195"/>
      <c r="T77" s="195"/>
      <c r="V77" s="195"/>
      <c r="X77" s="195"/>
    </row>
    <row r="78" spans="2:24" x14ac:dyDescent="0.3">
      <c r="B78" s="184" t="s">
        <v>326</v>
      </c>
      <c r="D78" s="160"/>
      <c r="F78" s="186"/>
      <c r="H78" s="189"/>
      <c r="J78" s="189"/>
      <c r="L78" s="193"/>
      <c r="N78" s="194"/>
      <c r="P78" s="193"/>
      <c r="R78" s="195"/>
      <c r="T78" s="195"/>
      <c r="V78" s="195"/>
      <c r="X78" s="195"/>
    </row>
    <row r="79" spans="2:24" x14ac:dyDescent="0.3">
      <c r="B79" s="184" t="s">
        <v>327</v>
      </c>
      <c r="D79" s="160"/>
      <c r="F79" s="186"/>
      <c r="H79" s="189"/>
      <c r="J79" s="189"/>
      <c r="L79" s="193"/>
      <c r="N79" s="194"/>
      <c r="P79" s="193"/>
      <c r="R79" s="195"/>
      <c r="T79" s="195"/>
      <c r="V79" s="195"/>
      <c r="X79" s="195"/>
    </row>
    <row r="80" spans="2:24" x14ac:dyDescent="0.3">
      <c r="B80" s="184" t="s">
        <v>328</v>
      </c>
      <c r="D80" s="160"/>
      <c r="F80" s="186"/>
      <c r="H80" s="189"/>
      <c r="J80" s="189"/>
      <c r="L80" s="193"/>
      <c r="N80" s="194"/>
      <c r="P80" s="193"/>
      <c r="R80" s="195"/>
      <c r="T80" s="195"/>
      <c r="V80" s="195"/>
      <c r="X80" s="195"/>
    </row>
    <row r="81" spans="2:24" x14ac:dyDescent="0.3">
      <c r="B81" s="184" t="s">
        <v>329</v>
      </c>
      <c r="D81" s="160"/>
      <c r="F81" s="186"/>
      <c r="H81" s="189"/>
      <c r="J81" s="189"/>
      <c r="L81" s="193"/>
      <c r="N81" s="194"/>
      <c r="P81" s="193"/>
      <c r="R81" s="195"/>
      <c r="T81" s="195"/>
      <c r="V81" s="195"/>
      <c r="X81" s="195"/>
    </row>
    <row r="82" spans="2:24" x14ac:dyDescent="0.3">
      <c r="B82" s="184" t="s">
        <v>330</v>
      </c>
      <c r="D82" s="160"/>
      <c r="F82" s="186"/>
      <c r="H82" s="189"/>
      <c r="J82" s="189"/>
      <c r="L82" s="193"/>
      <c r="N82" s="194"/>
      <c r="P82" s="193"/>
      <c r="R82" s="195"/>
      <c r="T82" s="195"/>
      <c r="V82" s="195"/>
      <c r="X82" s="195"/>
    </row>
    <row r="83" spans="2:24" x14ac:dyDescent="0.3">
      <c r="B83" s="184" t="s">
        <v>331</v>
      </c>
      <c r="D83" s="160"/>
      <c r="F83" s="186"/>
      <c r="H83" s="189"/>
      <c r="J83" s="189"/>
      <c r="L83" s="193"/>
      <c r="N83" s="194"/>
      <c r="P83" s="193"/>
      <c r="R83" s="195"/>
      <c r="T83" s="195"/>
      <c r="V83" s="195"/>
      <c r="X83" s="195"/>
    </row>
    <row r="84" spans="2:24" x14ac:dyDescent="0.3">
      <c r="B84" s="184" t="s">
        <v>332</v>
      </c>
      <c r="D84" s="160"/>
      <c r="F84" s="186"/>
      <c r="H84" s="189"/>
      <c r="J84" s="189"/>
      <c r="L84" s="193"/>
      <c r="N84" s="194"/>
      <c r="P84" s="193"/>
      <c r="R84" s="195"/>
      <c r="T84" s="195"/>
      <c r="V84" s="195"/>
      <c r="X84" s="195"/>
    </row>
    <row r="85" spans="2:24" x14ac:dyDescent="0.3">
      <c r="B85" s="184" t="s">
        <v>333</v>
      </c>
      <c r="D85" s="160"/>
      <c r="F85" s="186"/>
      <c r="H85" s="189"/>
      <c r="J85" s="189"/>
      <c r="L85" s="193"/>
      <c r="N85" s="194"/>
      <c r="P85" s="193"/>
      <c r="R85" s="195"/>
      <c r="T85" s="195"/>
      <c r="V85" s="195"/>
      <c r="X85" s="195"/>
    </row>
    <row r="86" spans="2:24" x14ac:dyDescent="0.3">
      <c r="B86" s="184" t="s">
        <v>334</v>
      </c>
      <c r="D86" s="160"/>
      <c r="F86" s="186"/>
      <c r="H86" s="189"/>
      <c r="J86" s="189"/>
      <c r="L86" s="193"/>
      <c r="N86" s="194"/>
      <c r="P86" s="193"/>
      <c r="R86" s="195"/>
      <c r="T86" s="195"/>
      <c r="V86" s="195"/>
      <c r="X86" s="195"/>
    </row>
    <row r="87" spans="2:24" x14ac:dyDescent="0.3">
      <c r="B87" s="184" t="s">
        <v>335</v>
      </c>
      <c r="D87" s="160"/>
      <c r="F87" s="186"/>
      <c r="H87" s="189"/>
      <c r="J87" s="189"/>
      <c r="L87" s="193"/>
      <c r="N87" s="194"/>
      <c r="P87" s="193"/>
      <c r="R87" s="195"/>
      <c r="T87" s="195"/>
      <c r="V87" s="195"/>
      <c r="X87" s="195"/>
    </row>
    <row r="88" spans="2:24" x14ac:dyDescent="0.3">
      <c r="B88" s="184" t="s">
        <v>336</v>
      </c>
      <c r="D88" s="160"/>
      <c r="F88" s="186"/>
      <c r="H88" s="189"/>
      <c r="J88" s="189"/>
      <c r="L88" s="193"/>
      <c r="N88" s="194"/>
      <c r="P88" s="193"/>
      <c r="R88" s="195"/>
      <c r="T88" s="195"/>
      <c r="V88" s="195"/>
      <c r="X88" s="195"/>
    </row>
    <row r="89" spans="2:24" x14ac:dyDescent="0.3">
      <c r="B89" s="184" t="s">
        <v>337</v>
      </c>
      <c r="D89" s="160"/>
      <c r="F89" s="186"/>
      <c r="H89" s="189"/>
      <c r="J89" s="189"/>
      <c r="L89" s="193"/>
      <c r="N89" s="194"/>
      <c r="P89" s="193"/>
      <c r="R89" s="195"/>
      <c r="T89" s="195"/>
      <c r="V89" s="195"/>
      <c r="X89" s="195"/>
    </row>
    <row r="90" spans="2:24" x14ac:dyDescent="0.3">
      <c r="B90" s="184" t="s">
        <v>338</v>
      </c>
      <c r="D90" s="160"/>
      <c r="F90" s="186"/>
      <c r="H90" s="189"/>
      <c r="J90" s="189"/>
      <c r="L90" s="193"/>
      <c r="N90" s="194"/>
      <c r="P90" s="193"/>
      <c r="R90" s="195"/>
      <c r="T90" s="195"/>
      <c r="V90" s="195"/>
      <c r="X90" s="195"/>
    </row>
    <row r="91" spans="2:24" x14ac:dyDescent="0.3">
      <c r="B91" s="184" t="s">
        <v>339</v>
      </c>
      <c r="D91" s="160"/>
      <c r="F91" s="186"/>
      <c r="H91" s="189"/>
      <c r="J91" s="189"/>
      <c r="L91" s="193"/>
      <c r="N91" s="194"/>
      <c r="P91" s="193"/>
      <c r="R91" s="195"/>
      <c r="T91" s="195"/>
      <c r="V91" s="195"/>
      <c r="X91" s="195"/>
    </row>
    <row r="92" spans="2:24" x14ac:dyDescent="0.3">
      <c r="B92" s="184" t="s">
        <v>340</v>
      </c>
      <c r="D92" s="160"/>
      <c r="F92" s="186"/>
      <c r="H92" s="189"/>
      <c r="J92" s="189"/>
      <c r="L92" s="193"/>
      <c r="N92" s="194"/>
      <c r="P92" s="193"/>
      <c r="R92" s="195"/>
      <c r="T92" s="195"/>
      <c r="V92" s="195"/>
      <c r="X92" s="195"/>
    </row>
    <row r="93" spans="2:24" x14ac:dyDescent="0.3">
      <c r="B93" s="184" t="s">
        <v>341</v>
      </c>
      <c r="D93" s="160"/>
      <c r="F93" s="186"/>
      <c r="H93" s="189"/>
      <c r="J93" s="189"/>
      <c r="L93" s="193"/>
      <c r="N93" s="194"/>
      <c r="P93" s="193"/>
      <c r="R93" s="195"/>
      <c r="T93" s="195"/>
      <c r="V93" s="195"/>
      <c r="X93" s="195"/>
    </row>
    <row r="94" spans="2:24" x14ac:dyDescent="0.3">
      <c r="B94" s="184" t="s">
        <v>342</v>
      </c>
      <c r="D94" s="160"/>
      <c r="F94" s="186"/>
      <c r="H94" s="189"/>
      <c r="J94" s="189"/>
      <c r="L94" s="193"/>
      <c r="N94" s="194"/>
      <c r="P94" s="193"/>
      <c r="R94" s="195"/>
      <c r="T94" s="195"/>
      <c r="V94" s="195"/>
      <c r="X94" s="195"/>
    </row>
    <row r="95" spans="2:24" x14ac:dyDescent="0.3">
      <c r="B95" s="184" t="s">
        <v>343</v>
      </c>
      <c r="D95" s="160"/>
      <c r="F95" s="186"/>
      <c r="H95" s="189"/>
      <c r="J95" s="189"/>
      <c r="L95" s="193"/>
      <c r="N95" s="194"/>
      <c r="P95" s="193"/>
      <c r="R95" s="195"/>
      <c r="T95" s="195"/>
      <c r="V95" s="195"/>
      <c r="X95" s="195"/>
    </row>
    <row r="96" spans="2:24" x14ac:dyDescent="0.3">
      <c r="B96" s="184" t="s">
        <v>344</v>
      </c>
      <c r="D96" s="160"/>
      <c r="F96" s="186"/>
      <c r="H96" s="189"/>
      <c r="J96" s="189"/>
      <c r="L96" s="193"/>
      <c r="N96" s="194"/>
      <c r="P96" s="193"/>
      <c r="R96" s="195"/>
      <c r="T96" s="195"/>
      <c r="V96" s="195"/>
      <c r="X96" s="195"/>
    </row>
    <row r="97" spans="2:24" x14ac:dyDescent="0.3">
      <c r="B97" s="184" t="s">
        <v>345</v>
      </c>
      <c r="D97" s="160"/>
      <c r="F97" s="186"/>
      <c r="H97" s="189"/>
      <c r="J97" s="189"/>
      <c r="L97" s="193"/>
      <c r="N97" s="194"/>
      <c r="P97" s="193"/>
      <c r="R97" s="195"/>
      <c r="T97" s="195"/>
      <c r="V97" s="195"/>
      <c r="X97" s="195"/>
    </row>
    <row r="98" spans="2:24" x14ac:dyDescent="0.3">
      <c r="B98" s="184" t="s">
        <v>346</v>
      </c>
      <c r="D98" s="160"/>
      <c r="F98" s="186"/>
      <c r="H98" s="189"/>
      <c r="J98" s="189"/>
      <c r="L98" s="193"/>
      <c r="N98" s="194"/>
      <c r="P98" s="193"/>
      <c r="R98" s="195"/>
      <c r="T98" s="195"/>
      <c r="V98" s="195"/>
      <c r="X98" s="195"/>
    </row>
    <row r="99" spans="2:24" x14ac:dyDescent="0.3">
      <c r="B99" s="184" t="s">
        <v>347</v>
      </c>
      <c r="D99" s="160"/>
      <c r="F99" s="186"/>
      <c r="H99" s="189"/>
      <c r="J99" s="189"/>
      <c r="L99" s="193"/>
      <c r="N99" s="194"/>
      <c r="P99" s="193"/>
      <c r="R99" s="195"/>
      <c r="T99" s="195"/>
      <c r="V99" s="195"/>
      <c r="X99" s="195"/>
    </row>
    <row r="100" spans="2:24" x14ac:dyDescent="0.3">
      <c r="B100" s="184" t="s">
        <v>348</v>
      </c>
      <c r="D100" s="160"/>
      <c r="F100" s="186"/>
      <c r="H100" s="189"/>
      <c r="J100" s="189"/>
      <c r="L100" s="193"/>
      <c r="N100" s="194"/>
      <c r="P100" s="193"/>
      <c r="R100" s="195"/>
      <c r="T100" s="195"/>
      <c r="V100" s="195"/>
      <c r="X100" s="195"/>
    </row>
    <row r="101" spans="2:24" x14ac:dyDescent="0.3">
      <c r="B101" s="184" t="s">
        <v>349</v>
      </c>
      <c r="D101" s="160"/>
      <c r="F101" s="186"/>
      <c r="H101" s="189"/>
      <c r="J101" s="189"/>
      <c r="L101" s="193"/>
      <c r="N101" s="194"/>
      <c r="P101" s="193"/>
      <c r="R101" s="195"/>
      <c r="T101" s="195"/>
      <c r="V101" s="195"/>
      <c r="X101" s="195"/>
    </row>
    <row r="102" spans="2:24" x14ac:dyDescent="0.3">
      <c r="B102" s="184" t="s">
        <v>350</v>
      </c>
      <c r="D102" s="160"/>
      <c r="F102" s="186"/>
      <c r="H102" s="189"/>
      <c r="J102" s="189"/>
      <c r="L102" s="193"/>
      <c r="N102" s="194"/>
      <c r="P102" s="193"/>
      <c r="R102" s="195"/>
      <c r="T102" s="195"/>
      <c r="V102" s="195"/>
      <c r="X102" s="195"/>
    </row>
    <row r="103" spans="2:24" x14ac:dyDescent="0.3">
      <c r="B103" s="184" t="s">
        <v>351</v>
      </c>
      <c r="D103" s="160"/>
      <c r="F103" s="186"/>
      <c r="H103" s="189"/>
      <c r="J103" s="189"/>
      <c r="L103" s="193"/>
      <c r="N103" s="194"/>
      <c r="P103" s="193"/>
      <c r="R103" s="195"/>
      <c r="T103" s="195"/>
      <c r="V103" s="195"/>
      <c r="X103" s="195"/>
    </row>
    <row r="104" spans="2:24" x14ac:dyDescent="0.3">
      <c r="B104" s="184" t="s">
        <v>352</v>
      </c>
      <c r="D104" s="160"/>
      <c r="F104" s="186"/>
      <c r="H104" s="189"/>
      <c r="J104" s="189"/>
      <c r="L104" s="193"/>
      <c r="N104" s="194"/>
      <c r="P104" s="193"/>
      <c r="R104" s="195"/>
      <c r="T104" s="195"/>
      <c r="V104" s="195"/>
      <c r="X104" s="195"/>
    </row>
    <row r="105" spans="2:24" x14ac:dyDescent="0.3">
      <c r="B105" s="184" t="s">
        <v>353</v>
      </c>
      <c r="D105" s="160"/>
      <c r="F105" s="186"/>
      <c r="H105" s="189"/>
      <c r="J105" s="189"/>
      <c r="L105" s="193"/>
      <c r="N105" s="194"/>
      <c r="P105" s="193"/>
      <c r="R105" s="195"/>
      <c r="T105" s="195"/>
      <c r="V105" s="195"/>
      <c r="X105" s="195"/>
    </row>
  </sheetData>
  <dataValidations xWindow="1626" yWindow="470" count="7">
    <dataValidation type="list" allowBlank="1" showInputMessage="1" showErrorMessage="1" sqref="T7:T105">
      <formula1>"nein,ja"</formula1>
    </dataValidation>
    <dataValidation type="textLength" allowBlank="1" showInputMessage="1" showErrorMessage="1" errorTitle="Fehlerhafte Eingabe" error="Der Wert hat mehr als 50 Zeichen." sqref="D7:D105">
      <formula1>0</formula1>
      <formula2>50</formula2>
    </dataValidation>
    <dataValidation type="decimal" operator="greaterThanOrEqual" allowBlank="1" showInputMessage="1" showErrorMessage="1" errorTitle="Fehlerhafte Eingabe" error="Folgender Fehler ist aufgetreten:_x000a__x000a_1. Der Wert ist kleiner als 0_x000a_" sqref="H7:H105 J7:J105">
      <formula1>0</formula1>
    </dataValidation>
    <dataValidation type="decimal" operator="greaterThanOrEqual" allowBlank="1" showInputMessage="1" showErrorMessage="1" errorTitle="Fehlerhafte Eingabe" error="Folgender Fehler ist aufgetreten:_x000a__x000a_1. Der Wert ist kleiner 0" sqref="L8:L105 N8:N105">
      <formula1>0</formula1>
    </dataValidation>
    <dataValidation type="decimal" operator="greaterThanOrEqual" allowBlank="1" showInputMessage="1" showErrorMessage="1" errorTitle="Fehlerhafte Eingabe" error="Folgender Fehler ist aufgetreten:_x000a__x000a_1. Der Wert ist kleiner als 0" sqref="L7 N7">
      <formula1>0</formula1>
    </dataValidation>
    <dataValidation type="custom" operator="greaterThanOrEqual" showInputMessage="1" showErrorMessage="1" errorTitle="Fehlerhafte Eingabe" error="Folgende Fehler können aufgetreten sein:_x000a__x000a_1. Der Fremdnutzungsanteil ist größer als der Gesamtdurchfluss des Druckreglers bzw. des Verdichters_x000a_2. Der Wert ist kleiner als 0" sqref="P7:P105">
      <formula1>AND(P7&gt;=0,L7&gt;=P7)</formula1>
    </dataValidation>
    <dataValidation type="list" allowBlank="1" showInputMessage="1" showErrorMessage="1" promptTitle="Nicht vergessen" prompt="_x000a_Bitte geben Sie in der Nachbarspalte das Beschlusszeichen der Investitionsmaßnahme an." sqref="V7:V105">
      <formula1>"nein,ja"</formula1>
    </dataValidation>
  </dataValidations>
  <hyperlinks>
    <hyperlink ref="D1" location="Definitionen!B63" display="Druckregler und Verdichter"/>
    <hyperlink ref="D5" location="Definitionen!B64" display="Druckregler- oder Verdichter-ID"/>
    <hyperlink ref="F5" location="Definitionen!B56" display="Standort-ID"/>
    <hyperlink ref="H5" location="Definitionen!B65" display="Eingangsdruck (MOP U) in bar"/>
    <hyperlink ref="J5" location="Definitionen!B66" display="Ausgangsdruck (MOP D) in bar"/>
    <hyperlink ref="L5" location="Definitionen!B67" display="Definitionen!B67"/>
    <hyperlink ref="N5" location="Definitionen!B68" display="Definitionen!B68"/>
    <hyperlink ref="P5" location="Definitionen!B69" display="Definitionen!B69"/>
    <hyperlink ref="R5" location="Definitionen!B70" display="Unternehmensname der/des anderen Netzbetreiber(s)"/>
    <hyperlink ref="T5" location="Definitionen!B71" display="Druckregler oder Verdichter aufgrund von Biogaseinspeisung"/>
    <hyperlink ref="V5" location="Definitionen!B72" display="Druckregler oder Verdichter aufgrund von Investitionsmaßnahmen gemäß § 23 ARegV (die nicht bis zum 31.12.2017 befristet sind)"/>
    <hyperlink ref="X5" location="Definitionen!B73" display="Aktenzeichen des Beschlusses zur Investitionsmaßnahme"/>
  </hyperlinks>
  <pageMargins left="0.70866141732283472" right="0.70866141732283472" top="0.78740157480314965" bottom="0.78740157480314965" header="0.31496062992125984" footer="0.31496062992125984"/>
  <pageSetup paperSize="9" scale="45" orientation="landscape" r:id="rId1"/>
  <headerFooter>
    <oddHeader>&amp;LArbeitsblatt: &amp;A&amp;CAnlage F</oddHeader>
    <oddFooter>&amp;CSeite &amp;P von &amp;N</oddFooter>
  </headerFooter>
  <rowBreaks count="1" manualBreakCount="1">
    <brk id="58" max="24" man="1"/>
  </rowBreaks>
  <extLst>
    <ext xmlns:x14="http://schemas.microsoft.com/office/spreadsheetml/2009/9/main" uri="{CCE6A557-97BC-4b89-ADB6-D9C93CAAB3DF}">
      <x14:dataValidations xmlns:xm="http://schemas.microsoft.com/office/excel/2006/main" xWindow="1626" yWindow="470" count="2">
        <x14:dataValidation type="list" showInputMessage="1" showErrorMessage="1" errorTitle="Standort-ID ist nicht vorhanden" error="Sie haben eine Standort-ID eingegeben, die nicht auf dem Tabellenblatt &quot;III Standorte&quot; vermerkt ist._x000a__x000a_Bitte kontrollieren Sie Ihre Eingabe oder tragen Sie die Standort-ID auf dem Tabellenblatt &quot;III Standorte&quot; nach.">
          <x14:formula1>
            <xm:f>'II Standorte'!$D$7:$D$1048576</xm:f>
          </x14:formula1>
          <xm:sqref>F7:F105</xm:sqref>
        </x14:dataValidation>
        <x14:dataValidation type="list" allowBlank="1" showInputMessage="1" showErrorMessage="1">
          <x14:formula1>
            <xm:f>Listen!$M$2:$M$61</xm:f>
          </x14:formula1>
          <xm:sqref>X7:X105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417DBE"/>
  </sheetPr>
  <dimension ref="B1:CO106"/>
  <sheetViews>
    <sheetView showGridLines="0" view="pageBreakPreview" zoomScaleNormal="100" zoomScaleSheetLayoutView="100" workbookViewId="0"/>
  </sheetViews>
  <sheetFormatPr baseColWidth="10" defaultRowHeight="16.5" x14ac:dyDescent="0.3"/>
  <cols>
    <col min="1" max="1" width="1.25" style="197" customWidth="1"/>
    <col min="2" max="2" width="8.75" style="197" bestFit="1" customWidth="1"/>
    <col min="3" max="3" width="1.25" style="197" customWidth="1"/>
    <col min="4" max="4" width="22.625" style="199" customWidth="1"/>
    <col min="5" max="5" width="1.25" style="199" customWidth="1"/>
    <col min="6" max="6" width="22.625" style="199" customWidth="1"/>
    <col min="7" max="7" width="1.25" style="199" customWidth="1"/>
    <col min="8" max="8" width="25.375" style="199" customWidth="1"/>
    <col min="9" max="9" width="1.25" style="199" customWidth="1"/>
    <col min="10" max="10" width="21" style="199" customWidth="1"/>
    <col min="11" max="11" width="1.25" style="199" customWidth="1"/>
    <col min="12" max="12" width="29.25" style="199" customWidth="1"/>
    <col min="13" max="13" width="1.25" style="199" customWidth="1"/>
    <col min="14" max="14" width="29.25" style="199" customWidth="1"/>
    <col min="15" max="15" width="1.25" style="199" customWidth="1"/>
    <col min="16" max="16" width="11.125" style="199" bestFit="1" customWidth="1"/>
    <col min="17" max="17" width="1.25" style="199" customWidth="1"/>
    <col min="18" max="18" width="24.75" style="199" bestFit="1" customWidth="1"/>
    <col min="19" max="19" width="1.25" style="199" customWidth="1"/>
    <col min="20" max="20" width="23.375" style="199" bestFit="1" customWidth="1"/>
    <col min="21" max="21" width="1.25" style="199" customWidth="1"/>
    <col min="22" max="22" width="24.75" style="207" customWidth="1"/>
    <col min="23" max="23" width="1.25" style="199" customWidth="1"/>
    <col min="24" max="24" width="28.875" style="199" customWidth="1"/>
    <col min="25" max="25" width="1.25" style="197" customWidth="1"/>
    <col min="26" max="26" width="16" style="201" bestFit="1" customWidth="1"/>
    <col min="27" max="27" width="1.25" style="197" customWidth="1"/>
    <col min="28" max="28" width="16" style="201" bestFit="1" customWidth="1"/>
    <col min="29" max="29" width="1.25" style="197" customWidth="1"/>
    <col min="30" max="30" width="16" style="201" bestFit="1" customWidth="1"/>
    <col min="31" max="31" width="1.25" style="197" customWidth="1"/>
    <col min="32" max="32" width="16" style="201" bestFit="1" customWidth="1"/>
    <col min="33" max="33" width="1.25" style="201" customWidth="1"/>
    <col min="34" max="34" width="18.75" style="201" customWidth="1"/>
    <col min="35" max="35" width="1.25" style="201" customWidth="1"/>
    <col min="36" max="36" width="15.625" style="201" bestFit="1" customWidth="1"/>
    <col min="37" max="37" width="1.25" style="201" customWidth="1"/>
    <col min="38" max="38" width="15.625" style="201" bestFit="1" customWidth="1"/>
    <col min="39" max="39" width="1.25" style="197" customWidth="1"/>
    <col min="40" max="40" width="18.625" style="202" customWidth="1"/>
    <col min="41" max="41" width="1.25" style="202" customWidth="1"/>
    <col min="42" max="42" width="18.625" style="202" customWidth="1"/>
    <col min="43" max="43" width="1.25" style="202" customWidth="1"/>
    <col min="44" max="44" width="18.625" style="202" customWidth="1"/>
    <col min="45" max="45" width="1.25" style="202" customWidth="1"/>
    <col min="46" max="46" width="18.625" style="202" customWidth="1"/>
    <col min="47" max="47" width="1.25" style="202" customWidth="1"/>
    <col min="48" max="48" width="18.625" style="202" customWidth="1"/>
    <col min="49" max="49" width="1.25" style="202" customWidth="1"/>
    <col min="50" max="50" width="18.625" style="202" customWidth="1"/>
    <col min="51" max="51" width="1.25" style="202" customWidth="1"/>
    <col min="52" max="52" width="18.625" style="202" customWidth="1"/>
    <col min="53" max="53" width="1.25" style="202" customWidth="1"/>
    <col min="54" max="54" width="18.625" style="202" customWidth="1"/>
    <col min="55" max="55" width="1.25" style="202" customWidth="1"/>
    <col min="56" max="56" width="18.625" style="202" customWidth="1"/>
    <col min="57" max="57" width="1.375" style="202" customWidth="1"/>
    <col min="58" max="58" width="18.625" style="202" customWidth="1"/>
    <col min="59" max="59" width="1.25" style="202" customWidth="1"/>
    <col min="60" max="60" width="18.625" style="202" customWidth="1"/>
    <col min="61" max="61" width="1.25" style="202" customWidth="1"/>
    <col min="62" max="62" width="18.625" style="202" customWidth="1"/>
    <col min="63" max="63" width="1.25" style="202" customWidth="1"/>
    <col min="64" max="64" width="18.625" style="202" customWidth="1"/>
    <col min="65" max="65" width="1.25" style="202" customWidth="1"/>
    <col min="66" max="66" width="18.625" style="202" customWidth="1"/>
    <col min="67" max="67" width="1.5" style="202" customWidth="1"/>
    <col min="68" max="68" width="18.625" style="202" customWidth="1"/>
    <col min="69" max="69" width="1.25" style="202" customWidth="1"/>
    <col min="70" max="70" width="18.625" style="202" customWidth="1"/>
    <col min="71" max="71" width="1.25" style="202" customWidth="1"/>
    <col min="72" max="72" width="18.625" style="202" customWidth="1"/>
    <col min="73" max="73" width="1.25" style="202" customWidth="1"/>
    <col min="74" max="74" width="18.625" style="202" customWidth="1"/>
    <col min="75" max="75" width="1.25" style="202" customWidth="1"/>
    <col min="76" max="76" width="18.625" style="202" customWidth="1"/>
    <col min="77" max="77" width="1.375" style="202" customWidth="1"/>
    <col min="78" max="78" width="18.625" style="202" customWidth="1"/>
    <col min="79" max="79" width="1.25" style="202" customWidth="1"/>
    <col min="80" max="80" width="18.625" style="202" customWidth="1"/>
    <col min="81" max="81" width="1.25" style="202" customWidth="1"/>
    <col min="82" max="82" width="18.625" style="202" customWidth="1"/>
    <col min="83" max="83" width="1.25" style="202" customWidth="1"/>
    <col min="84" max="84" width="18.625" style="202" customWidth="1"/>
    <col min="85" max="85" width="1.25" style="202" customWidth="1"/>
    <col min="86" max="86" width="18.625" style="202" customWidth="1"/>
    <col min="87" max="87" width="1.25" style="202" customWidth="1"/>
    <col min="88" max="88" width="18.625" style="202" customWidth="1"/>
    <col min="89" max="89" width="1.375" style="202" customWidth="1"/>
    <col min="90" max="90" width="18.625" style="202" customWidth="1"/>
    <col min="91" max="91" width="1.25" style="202" customWidth="1"/>
    <col min="92" max="92" width="18.625" style="202" customWidth="1"/>
    <col min="93" max="93" width="1.25" style="204" customWidth="1"/>
    <col min="94" max="16384" width="11" style="197"/>
  </cols>
  <sheetData>
    <row r="1" spans="2:93" s="3" customFormat="1" ht="25.5" x14ac:dyDescent="0.3">
      <c r="B1" s="26">
        <v>18</v>
      </c>
      <c r="C1" s="5"/>
      <c r="D1" s="4" t="s">
        <v>1242</v>
      </c>
      <c r="E1" s="4"/>
      <c r="F1" s="4"/>
      <c r="G1" s="4"/>
      <c r="H1" s="6"/>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8"/>
    </row>
    <row r="2" spans="2:93" s="2" customFormat="1" x14ac:dyDescent="0.3">
      <c r="BF2" s="65"/>
      <c r="CO2" s="65"/>
    </row>
    <row r="3" spans="2:93" s="2" customFormat="1" x14ac:dyDescent="0.3">
      <c r="B3" s="1" t="s">
        <v>7</v>
      </c>
      <c r="D3" s="1" t="s">
        <v>608</v>
      </c>
      <c r="BO3" s="69"/>
      <c r="BP3" s="69"/>
      <c r="CO3" s="65"/>
    </row>
    <row r="4" spans="2:93" s="2" customFormat="1" x14ac:dyDescent="0.3">
      <c r="D4" s="1" t="s">
        <v>604</v>
      </c>
      <c r="BF4" s="69"/>
      <c r="BG4" s="69"/>
      <c r="BO4" s="69"/>
      <c r="BP4" s="69"/>
      <c r="CO4" s="65"/>
    </row>
    <row r="5" spans="2:93" s="2" customFormat="1" x14ac:dyDescent="0.3">
      <c r="BF5" s="69"/>
      <c r="BG5" s="69"/>
      <c r="BO5" s="69"/>
      <c r="BP5" s="69"/>
      <c r="CO5" s="65"/>
    </row>
    <row r="6" spans="2:93" s="7" customFormat="1" ht="115.5" x14ac:dyDescent="0.3">
      <c r="B6" s="30" t="s">
        <v>2</v>
      </c>
      <c r="D6" s="30" t="s">
        <v>576</v>
      </c>
      <c r="F6" s="30" t="s">
        <v>1</v>
      </c>
      <c r="H6" s="30" t="s">
        <v>1294</v>
      </c>
      <c r="J6" s="30" t="s">
        <v>584</v>
      </c>
      <c r="L6" s="30" t="s">
        <v>1718</v>
      </c>
      <c r="N6" s="30" t="s">
        <v>1292</v>
      </c>
      <c r="P6" s="30" t="s">
        <v>4</v>
      </c>
      <c r="R6" s="30" t="s">
        <v>585</v>
      </c>
      <c r="T6" s="30" t="s">
        <v>603</v>
      </c>
      <c r="V6" s="30" t="s">
        <v>1279</v>
      </c>
      <c r="X6" s="30" t="s">
        <v>1775</v>
      </c>
      <c r="Z6" s="30" t="s">
        <v>1204</v>
      </c>
      <c r="AB6" s="30" t="s">
        <v>1205</v>
      </c>
      <c r="AD6" s="30" t="s">
        <v>1206</v>
      </c>
      <c r="AF6" s="30" t="s">
        <v>1207</v>
      </c>
      <c r="AH6" s="30" t="s">
        <v>1280</v>
      </c>
      <c r="AJ6" s="30" t="s">
        <v>1686</v>
      </c>
      <c r="AL6" s="30" t="s">
        <v>1687</v>
      </c>
      <c r="AN6" s="30" t="s">
        <v>1688</v>
      </c>
      <c r="AP6" s="30" t="s">
        <v>1272</v>
      </c>
      <c r="AR6" s="30" t="s">
        <v>1243</v>
      </c>
      <c r="AT6" s="30" t="s">
        <v>1246</v>
      </c>
      <c r="AV6" s="30" t="s">
        <v>8</v>
      </c>
      <c r="AX6" s="30" t="s">
        <v>1208</v>
      </c>
      <c r="AZ6" s="30" t="s">
        <v>1689</v>
      </c>
      <c r="BB6" s="30" t="s">
        <v>1690</v>
      </c>
      <c r="BD6" s="30" t="s">
        <v>1691</v>
      </c>
      <c r="BE6" s="30"/>
      <c r="BF6" s="30" t="s">
        <v>1692</v>
      </c>
      <c r="BG6" s="70"/>
      <c r="BH6" s="30" t="s">
        <v>1244</v>
      </c>
      <c r="BJ6" s="30" t="s">
        <v>1693</v>
      </c>
      <c r="BL6" s="30" t="s">
        <v>1694</v>
      </c>
      <c r="BN6" s="30" t="s">
        <v>1691</v>
      </c>
      <c r="BO6" s="68"/>
      <c r="BP6" s="30" t="s">
        <v>1692</v>
      </c>
      <c r="BR6" s="30" t="s">
        <v>1209</v>
      </c>
      <c r="BT6" s="30" t="s">
        <v>1689</v>
      </c>
      <c r="BV6" s="30" t="s">
        <v>1694</v>
      </c>
      <c r="BX6" s="30" t="s">
        <v>1691</v>
      </c>
      <c r="BY6" s="30"/>
      <c r="BZ6" s="30" t="s">
        <v>1692</v>
      </c>
      <c r="CB6" s="30" t="s">
        <v>1696</v>
      </c>
      <c r="CD6" s="30" t="s">
        <v>1245</v>
      </c>
      <c r="CE6" s="70"/>
      <c r="CF6" s="30" t="s">
        <v>1697</v>
      </c>
      <c r="CH6" s="30" t="s">
        <v>1694</v>
      </c>
      <c r="CJ6" s="30" t="s">
        <v>1691</v>
      </c>
      <c r="CK6" s="30"/>
      <c r="CL6" s="30" t="s">
        <v>1692</v>
      </c>
      <c r="CN6" s="30" t="s">
        <v>1698</v>
      </c>
      <c r="CO6" s="66"/>
    </row>
    <row r="7" spans="2:93" s="2" customFormat="1" x14ac:dyDescent="0.3">
      <c r="B7" s="9"/>
      <c r="C7" s="9"/>
      <c r="D7" s="9"/>
      <c r="E7" s="9"/>
      <c r="F7" s="9"/>
      <c r="G7" s="9"/>
      <c r="H7" s="9"/>
      <c r="I7" s="9"/>
      <c r="J7" s="9"/>
      <c r="K7" s="9"/>
      <c r="L7" s="9"/>
      <c r="M7" s="9"/>
      <c r="N7" s="9"/>
      <c r="O7" s="9"/>
      <c r="P7" s="9"/>
      <c r="Q7" s="9"/>
      <c r="R7" s="9"/>
      <c r="S7" s="9"/>
      <c r="T7" s="9"/>
      <c r="U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67"/>
    </row>
    <row r="8" spans="2:93" x14ac:dyDescent="0.3">
      <c r="B8" s="184" t="s">
        <v>367</v>
      </c>
      <c r="D8" s="160"/>
      <c r="E8" s="198"/>
      <c r="F8" s="186"/>
      <c r="G8" s="198"/>
      <c r="H8" s="162"/>
      <c r="I8" s="198"/>
      <c r="J8" s="165"/>
      <c r="L8" s="186"/>
      <c r="N8" s="186"/>
      <c r="P8" s="165"/>
      <c r="R8" s="165"/>
      <c r="T8" s="160"/>
      <c r="V8" s="200"/>
      <c r="X8" s="165"/>
      <c r="Z8" s="189"/>
      <c r="AB8" s="189"/>
      <c r="AD8" s="189"/>
      <c r="AF8" s="189"/>
      <c r="AH8" s="211"/>
      <c r="AJ8" s="189"/>
      <c r="AL8" s="189"/>
      <c r="AN8" s="193"/>
      <c r="AP8" s="193"/>
      <c r="AR8" s="193"/>
      <c r="AT8" s="193"/>
      <c r="AV8" s="193"/>
      <c r="AX8" s="193"/>
      <c r="AZ8" s="193"/>
      <c r="BB8" s="193"/>
      <c r="BD8" s="193"/>
      <c r="BE8" s="203"/>
      <c r="BF8" s="193"/>
      <c r="BH8" s="193"/>
      <c r="BJ8" s="193"/>
      <c r="BL8" s="193"/>
      <c r="BN8" s="193"/>
      <c r="BO8" s="203"/>
      <c r="BP8" s="193"/>
      <c r="BR8" s="193"/>
      <c r="BT8" s="193"/>
      <c r="BV8" s="193"/>
      <c r="BX8" s="193"/>
      <c r="BY8" s="203"/>
      <c r="BZ8" s="193"/>
      <c r="CB8" s="193"/>
      <c r="CD8" s="193"/>
      <c r="CF8" s="193"/>
      <c r="CH8" s="193"/>
      <c r="CJ8" s="193"/>
      <c r="CK8" s="203"/>
      <c r="CL8" s="193"/>
      <c r="CN8" s="193"/>
    </row>
    <row r="9" spans="2:93" x14ac:dyDescent="0.3">
      <c r="B9" s="184" t="s">
        <v>368</v>
      </c>
      <c r="D9" s="160"/>
      <c r="F9" s="186"/>
      <c r="H9" s="162"/>
      <c r="L9" s="195"/>
      <c r="N9" s="195"/>
      <c r="P9" s="165"/>
      <c r="R9" s="165"/>
      <c r="T9" s="160"/>
      <c r="V9" s="200"/>
      <c r="X9" s="205"/>
      <c r="Z9" s="189"/>
      <c r="AB9" s="189"/>
      <c r="AD9" s="189"/>
      <c r="AF9" s="189"/>
      <c r="AH9" s="189"/>
      <c r="AJ9" s="189"/>
      <c r="AL9" s="189"/>
      <c r="AN9" s="206"/>
      <c r="AP9" s="206"/>
      <c r="AR9" s="206"/>
      <c r="AT9" s="206"/>
      <c r="AV9" s="206"/>
      <c r="AX9" s="206"/>
      <c r="AZ9" s="206"/>
      <c r="BB9" s="206"/>
      <c r="BD9" s="206"/>
      <c r="BE9" s="203"/>
      <c r="BF9" s="193"/>
      <c r="BH9" s="206"/>
      <c r="BJ9" s="206"/>
      <c r="BL9" s="206"/>
      <c r="BN9" s="206"/>
      <c r="BO9" s="203"/>
      <c r="BP9" s="193"/>
      <c r="BR9" s="206"/>
      <c r="BT9" s="206"/>
      <c r="BV9" s="206"/>
      <c r="BX9" s="206"/>
      <c r="BY9" s="203"/>
      <c r="BZ9" s="193"/>
      <c r="CB9" s="206"/>
      <c r="CD9" s="206"/>
      <c r="CF9" s="206"/>
      <c r="CH9" s="206"/>
      <c r="CJ9" s="206"/>
      <c r="CK9" s="203"/>
      <c r="CL9" s="193"/>
      <c r="CN9" s="206"/>
    </row>
    <row r="10" spans="2:93" x14ac:dyDescent="0.3">
      <c r="B10" s="184" t="s">
        <v>369</v>
      </c>
      <c r="D10" s="160"/>
      <c r="F10" s="186"/>
      <c r="H10" s="162"/>
      <c r="J10" s="205"/>
      <c r="L10" s="195"/>
      <c r="N10" s="195"/>
      <c r="P10" s="165"/>
      <c r="R10" s="165"/>
      <c r="T10" s="160"/>
      <c r="V10" s="200"/>
      <c r="X10" s="205"/>
      <c r="Z10" s="189"/>
      <c r="AB10" s="189"/>
      <c r="AD10" s="189"/>
      <c r="AF10" s="189"/>
      <c r="AH10" s="189"/>
      <c r="AJ10" s="189"/>
      <c r="AL10" s="189"/>
      <c r="AN10" s="206"/>
      <c r="AP10" s="206"/>
      <c r="AR10" s="206"/>
      <c r="AT10" s="206"/>
      <c r="AV10" s="206"/>
      <c r="AX10" s="206"/>
      <c r="AZ10" s="206"/>
      <c r="BB10" s="206"/>
      <c r="BD10" s="206"/>
      <c r="BE10" s="203"/>
      <c r="BF10" s="193"/>
      <c r="BH10" s="206"/>
      <c r="BJ10" s="206"/>
      <c r="BL10" s="206"/>
      <c r="BN10" s="206"/>
      <c r="BO10" s="203"/>
      <c r="BP10" s="193"/>
      <c r="BR10" s="206"/>
      <c r="BT10" s="206"/>
      <c r="BV10" s="206"/>
      <c r="BX10" s="206"/>
      <c r="BY10" s="203"/>
      <c r="BZ10" s="193"/>
      <c r="CB10" s="206"/>
      <c r="CD10" s="206"/>
      <c r="CF10" s="206"/>
      <c r="CH10" s="206"/>
      <c r="CJ10" s="206"/>
      <c r="CK10" s="203"/>
      <c r="CL10" s="193"/>
      <c r="CN10" s="206"/>
    </row>
    <row r="11" spans="2:93" x14ac:dyDescent="0.3">
      <c r="B11" s="184" t="s">
        <v>370</v>
      </c>
      <c r="D11" s="160"/>
      <c r="F11" s="186"/>
      <c r="H11" s="162"/>
      <c r="J11" s="205"/>
      <c r="L11" s="195"/>
      <c r="N11" s="195"/>
      <c r="P11" s="165"/>
      <c r="R11" s="165"/>
      <c r="T11" s="160"/>
      <c r="V11" s="200"/>
      <c r="X11" s="205"/>
      <c r="Z11" s="189"/>
      <c r="AB11" s="189"/>
      <c r="AD11" s="189"/>
      <c r="AF11" s="189"/>
      <c r="AH11" s="189"/>
      <c r="AJ11" s="189"/>
      <c r="AL11" s="189"/>
      <c r="AN11" s="206"/>
      <c r="AP11" s="206"/>
      <c r="AR11" s="206"/>
      <c r="AT11" s="206"/>
      <c r="AV11" s="206"/>
      <c r="AX11" s="206"/>
      <c r="AZ11" s="206"/>
      <c r="BB11" s="206"/>
      <c r="BD11" s="206"/>
      <c r="BE11" s="203"/>
      <c r="BF11" s="193"/>
      <c r="BH11" s="206"/>
      <c r="BJ11" s="206"/>
      <c r="BL11" s="206"/>
      <c r="BN11" s="206"/>
      <c r="BO11" s="203"/>
      <c r="BP11" s="193"/>
      <c r="BR11" s="206"/>
      <c r="BT11" s="206"/>
      <c r="BV11" s="206"/>
      <c r="BX11" s="206"/>
      <c r="BY11" s="203"/>
      <c r="BZ11" s="193"/>
      <c r="CB11" s="206"/>
      <c r="CD11" s="206"/>
      <c r="CF11" s="206"/>
      <c r="CH11" s="206"/>
      <c r="CJ11" s="206"/>
      <c r="CK11" s="203"/>
      <c r="CL11" s="193"/>
      <c r="CN11" s="206"/>
    </row>
    <row r="12" spans="2:93" x14ac:dyDescent="0.3">
      <c r="B12" s="184" t="s">
        <v>371</v>
      </c>
      <c r="D12" s="160"/>
      <c r="F12" s="186"/>
      <c r="H12" s="162"/>
      <c r="J12" s="205"/>
      <c r="L12" s="195"/>
      <c r="N12" s="195"/>
      <c r="P12" s="165"/>
      <c r="R12" s="165"/>
      <c r="T12" s="160"/>
      <c r="V12" s="200"/>
      <c r="X12" s="205"/>
      <c r="Z12" s="189"/>
      <c r="AB12" s="189"/>
      <c r="AD12" s="189"/>
      <c r="AF12" s="189"/>
      <c r="AH12" s="189"/>
      <c r="AJ12" s="189"/>
      <c r="AL12" s="189"/>
      <c r="AN12" s="206"/>
      <c r="AP12" s="206"/>
      <c r="AR12" s="206"/>
      <c r="AT12" s="206"/>
      <c r="AV12" s="206"/>
      <c r="AX12" s="206"/>
      <c r="AZ12" s="206"/>
      <c r="BB12" s="206"/>
      <c r="BD12" s="206"/>
      <c r="BE12" s="203"/>
      <c r="BF12" s="193"/>
      <c r="BH12" s="206"/>
      <c r="BJ12" s="206"/>
      <c r="BL12" s="206"/>
      <c r="BN12" s="206"/>
      <c r="BO12" s="203"/>
      <c r="BP12" s="193"/>
      <c r="BR12" s="206"/>
      <c r="BT12" s="206"/>
      <c r="BV12" s="206"/>
      <c r="BX12" s="206"/>
      <c r="BY12" s="203"/>
      <c r="BZ12" s="193"/>
      <c r="CB12" s="206"/>
      <c r="CD12" s="206"/>
      <c r="CF12" s="206"/>
      <c r="CH12" s="206"/>
      <c r="CJ12" s="206"/>
      <c r="CK12" s="203"/>
      <c r="CL12" s="193"/>
      <c r="CN12" s="206"/>
    </row>
    <row r="13" spans="2:93" x14ac:dyDescent="0.3">
      <c r="B13" s="184" t="s">
        <v>372</v>
      </c>
      <c r="D13" s="160"/>
      <c r="F13" s="186"/>
      <c r="H13" s="162"/>
      <c r="J13" s="205"/>
      <c r="L13" s="195"/>
      <c r="N13" s="195"/>
      <c r="P13" s="165"/>
      <c r="R13" s="165"/>
      <c r="T13" s="160"/>
      <c r="V13" s="200"/>
      <c r="X13" s="205"/>
      <c r="Z13" s="189"/>
      <c r="AB13" s="189"/>
      <c r="AD13" s="189"/>
      <c r="AF13" s="189"/>
      <c r="AH13" s="189"/>
      <c r="AJ13" s="189"/>
      <c r="AL13" s="189"/>
      <c r="AN13" s="206"/>
      <c r="AP13" s="206"/>
      <c r="AR13" s="206"/>
      <c r="AT13" s="206"/>
      <c r="AV13" s="206"/>
      <c r="AX13" s="206"/>
      <c r="AZ13" s="206"/>
      <c r="BB13" s="206"/>
      <c r="BD13" s="206"/>
      <c r="BE13" s="203"/>
      <c r="BF13" s="193"/>
      <c r="BH13" s="206"/>
      <c r="BJ13" s="206"/>
      <c r="BL13" s="206"/>
      <c r="BN13" s="206"/>
      <c r="BO13" s="203"/>
      <c r="BP13" s="193"/>
      <c r="BR13" s="206"/>
      <c r="BT13" s="206"/>
      <c r="BV13" s="206"/>
      <c r="BX13" s="206"/>
      <c r="BY13" s="203"/>
      <c r="BZ13" s="193"/>
      <c r="CB13" s="206"/>
      <c r="CD13" s="206"/>
      <c r="CF13" s="206"/>
      <c r="CH13" s="206"/>
      <c r="CJ13" s="206"/>
      <c r="CK13" s="203"/>
      <c r="CL13" s="193"/>
      <c r="CN13" s="206"/>
    </row>
    <row r="14" spans="2:93" x14ac:dyDescent="0.3">
      <c r="B14" s="184" t="s">
        <v>373</v>
      </c>
      <c r="D14" s="160"/>
      <c r="F14" s="186"/>
      <c r="H14" s="162"/>
      <c r="J14" s="205"/>
      <c r="L14" s="195"/>
      <c r="N14" s="195"/>
      <c r="P14" s="165"/>
      <c r="R14" s="165"/>
      <c r="T14" s="160"/>
      <c r="V14" s="200"/>
      <c r="X14" s="205"/>
      <c r="Z14" s="189"/>
      <c r="AB14" s="189"/>
      <c r="AD14" s="189"/>
      <c r="AF14" s="189"/>
      <c r="AH14" s="189"/>
      <c r="AJ14" s="189"/>
      <c r="AL14" s="189"/>
      <c r="AN14" s="206"/>
      <c r="AP14" s="206"/>
      <c r="AR14" s="206"/>
      <c r="AT14" s="206"/>
      <c r="AV14" s="206"/>
      <c r="AX14" s="206"/>
      <c r="AZ14" s="206"/>
      <c r="BB14" s="206"/>
      <c r="BD14" s="206"/>
      <c r="BE14" s="203"/>
      <c r="BF14" s="193"/>
      <c r="BH14" s="206"/>
      <c r="BJ14" s="206"/>
      <c r="BL14" s="206"/>
      <c r="BN14" s="206"/>
      <c r="BO14" s="203"/>
      <c r="BP14" s="193"/>
      <c r="BR14" s="206"/>
      <c r="BT14" s="206"/>
      <c r="BV14" s="206"/>
      <c r="BX14" s="206"/>
      <c r="BY14" s="203"/>
      <c r="BZ14" s="193"/>
      <c r="CB14" s="206"/>
      <c r="CD14" s="206"/>
      <c r="CF14" s="206"/>
      <c r="CH14" s="206"/>
      <c r="CJ14" s="206"/>
      <c r="CK14" s="203"/>
      <c r="CL14" s="193"/>
      <c r="CN14" s="206"/>
    </row>
    <row r="15" spans="2:93" x14ac:dyDescent="0.3">
      <c r="B15" s="184" t="s">
        <v>374</v>
      </c>
      <c r="D15" s="160"/>
      <c r="F15" s="186"/>
      <c r="H15" s="162"/>
      <c r="J15" s="205"/>
      <c r="L15" s="195"/>
      <c r="N15" s="195"/>
      <c r="P15" s="165"/>
      <c r="R15" s="165"/>
      <c r="T15" s="160"/>
      <c r="V15" s="200"/>
      <c r="X15" s="205"/>
      <c r="Z15" s="189"/>
      <c r="AB15" s="189"/>
      <c r="AD15" s="189"/>
      <c r="AF15" s="189"/>
      <c r="AH15" s="189"/>
      <c r="AJ15" s="189"/>
      <c r="AL15" s="189"/>
      <c r="AN15" s="206"/>
      <c r="AP15" s="206"/>
      <c r="AR15" s="206"/>
      <c r="AT15" s="206"/>
      <c r="AV15" s="206"/>
      <c r="AX15" s="206"/>
      <c r="AZ15" s="206"/>
      <c r="BB15" s="206"/>
      <c r="BD15" s="206"/>
      <c r="BE15" s="203"/>
      <c r="BF15" s="193"/>
      <c r="BH15" s="206"/>
      <c r="BJ15" s="206"/>
      <c r="BL15" s="206"/>
      <c r="BN15" s="206"/>
      <c r="BO15" s="203"/>
      <c r="BP15" s="193"/>
      <c r="BR15" s="206"/>
      <c r="BT15" s="206"/>
      <c r="BV15" s="206"/>
      <c r="BX15" s="206"/>
      <c r="BY15" s="203"/>
      <c r="BZ15" s="193"/>
      <c r="CB15" s="206"/>
      <c r="CD15" s="206"/>
      <c r="CF15" s="206"/>
      <c r="CH15" s="206"/>
      <c r="CJ15" s="206"/>
      <c r="CK15" s="203"/>
      <c r="CL15" s="193"/>
      <c r="CN15" s="206"/>
    </row>
    <row r="16" spans="2:93" x14ac:dyDescent="0.3">
      <c r="B16" s="184" t="s">
        <v>375</v>
      </c>
      <c r="D16" s="160"/>
      <c r="F16" s="186"/>
      <c r="H16" s="162"/>
      <c r="J16" s="205"/>
      <c r="L16" s="195"/>
      <c r="N16" s="195"/>
      <c r="P16" s="165"/>
      <c r="R16" s="165"/>
      <c r="T16" s="160"/>
      <c r="V16" s="200"/>
      <c r="X16" s="205"/>
      <c r="Z16" s="189"/>
      <c r="AB16" s="189"/>
      <c r="AD16" s="189"/>
      <c r="AF16" s="189"/>
      <c r="AH16" s="189"/>
      <c r="AJ16" s="189"/>
      <c r="AL16" s="189"/>
      <c r="AN16" s="206"/>
      <c r="AP16" s="206"/>
      <c r="AR16" s="206"/>
      <c r="AT16" s="206"/>
      <c r="AV16" s="206"/>
      <c r="AX16" s="206"/>
      <c r="AZ16" s="206"/>
      <c r="BB16" s="206"/>
      <c r="BD16" s="206"/>
      <c r="BE16" s="203"/>
      <c r="BF16" s="193"/>
      <c r="BH16" s="206"/>
      <c r="BJ16" s="206"/>
      <c r="BL16" s="206"/>
      <c r="BN16" s="206"/>
      <c r="BO16" s="203"/>
      <c r="BP16" s="193"/>
      <c r="BR16" s="206"/>
      <c r="BT16" s="206"/>
      <c r="BV16" s="206"/>
      <c r="BX16" s="206"/>
      <c r="BY16" s="203"/>
      <c r="BZ16" s="193"/>
      <c r="CB16" s="206"/>
      <c r="CD16" s="206"/>
      <c r="CF16" s="206"/>
      <c r="CH16" s="206"/>
      <c r="CJ16" s="206"/>
      <c r="CK16" s="203"/>
      <c r="CL16" s="193"/>
      <c r="CN16" s="206"/>
    </row>
    <row r="17" spans="2:92" x14ac:dyDescent="0.3">
      <c r="B17" s="184" t="s">
        <v>376</v>
      </c>
      <c r="D17" s="160"/>
      <c r="F17" s="186"/>
      <c r="H17" s="162"/>
      <c r="J17" s="205"/>
      <c r="L17" s="195"/>
      <c r="N17" s="195"/>
      <c r="P17" s="165"/>
      <c r="R17" s="165"/>
      <c r="T17" s="160"/>
      <c r="V17" s="200"/>
      <c r="X17" s="205"/>
      <c r="Z17" s="189"/>
      <c r="AB17" s="189"/>
      <c r="AD17" s="189"/>
      <c r="AF17" s="189"/>
      <c r="AH17" s="189"/>
      <c r="AJ17" s="189"/>
      <c r="AL17" s="189"/>
      <c r="AN17" s="206"/>
      <c r="AP17" s="206"/>
      <c r="AR17" s="206"/>
      <c r="AT17" s="206"/>
      <c r="AV17" s="206"/>
      <c r="AX17" s="206"/>
      <c r="AZ17" s="206"/>
      <c r="BB17" s="206"/>
      <c r="BD17" s="206"/>
      <c r="BE17" s="203"/>
      <c r="BF17" s="193"/>
      <c r="BH17" s="206"/>
      <c r="BJ17" s="206"/>
      <c r="BL17" s="206"/>
      <c r="BN17" s="206"/>
      <c r="BO17" s="203"/>
      <c r="BP17" s="193"/>
      <c r="BR17" s="206"/>
      <c r="BT17" s="206"/>
      <c r="BV17" s="206"/>
      <c r="BX17" s="206"/>
      <c r="BY17" s="203"/>
      <c r="BZ17" s="193"/>
      <c r="CB17" s="206"/>
      <c r="CD17" s="206"/>
      <c r="CF17" s="206"/>
      <c r="CH17" s="206"/>
      <c r="CJ17" s="206"/>
      <c r="CK17" s="203"/>
      <c r="CL17" s="193"/>
      <c r="CN17" s="206"/>
    </row>
    <row r="18" spans="2:92" x14ac:dyDescent="0.3">
      <c r="B18" s="184" t="s">
        <v>377</v>
      </c>
      <c r="D18" s="160"/>
      <c r="F18" s="186"/>
      <c r="H18" s="162"/>
      <c r="J18" s="205"/>
      <c r="L18" s="195"/>
      <c r="N18" s="195"/>
      <c r="P18" s="165"/>
      <c r="R18" s="165"/>
      <c r="T18" s="160"/>
      <c r="V18" s="200"/>
      <c r="X18" s="205"/>
      <c r="Z18" s="189"/>
      <c r="AB18" s="189"/>
      <c r="AD18" s="189"/>
      <c r="AF18" s="189"/>
      <c r="AH18" s="189"/>
      <c r="AJ18" s="189"/>
      <c r="AL18" s="189"/>
      <c r="AN18" s="206"/>
      <c r="AP18" s="206"/>
      <c r="AR18" s="206"/>
      <c r="AT18" s="206"/>
      <c r="AV18" s="206"/>
      <c r="AX18" s="206"/>
      <c r="AZ18" s="206"/>
      <c r="BB18" s="206"/>
      <c r="BD18" s="206"/>
      <c r="BE18" s="203"/>
      <c r="BF18" s="193"/>
      <c r="BH18" s="206"/>
      <c r="BJ18" s="206"/>
      <c r="BL18" s="206"/>
      <c r="BN18" s="206"/>
      <c r="BO18" s="203"/>
      <c r="BP18" s="193"/>
      <c r="BR18" s="206"/>
      <c r="BT18" s="206"/>
      <c r="BV18" s="206"/>
      <c r="BX18" s="206"/>
      <c r="BY18" s="203"/>
      <c r="BZ18" s="193"/>
      <c r="CB18" s="206"/>
      <c r="CD18" s="206"/>
      <c r="CF18" s="206"/>
      <c r="CH18" s="206"/>
      <c r="CJ18" s="206"/>
      <c r="CK18" s="203"/>
      <c r="CL18" s="193"/>
      <c r="CN18" s="206"/>
    </row>
    <row r="19" spans="2:92" x14ac:dyDescent="0.3">
      <c r="B19" s="184" t="s">
        <v>378</v>
      </c>
      <c r="D19" s="160"/>
      <c r="F19" s="186"/>
      <c r="H19" s="162"/>
      <c r="J19" s="205"/>
      <c r="L19" s="195"/>
      <c r="N19" s="195"/>
      <c r="P19" s="165"/>
      <c r="R19" s="165"/>
      <c r="T19" s="160"/>
      <c r="V19" s="200"/>
      <c r="X19" s="205"/>
      <c r="Z19" s="189"/>
      <c r="AB19" s="189"/>
      <c r="AD19" s="189"/>
      <c r="AF19" s="189"/>
      <c r="AH19" s="189"/>
      <c r="AJ19" s="189"/>
      <c r="AL19" s="189"/>
      <c r="AN19" s="206"/>
      <c r="AP19" s="206"/>
      <c r="AR19" s="206"/>
      <c r="AT19" s="206"/>
      <c r="AV19" s="206"/>
      <c r="AX19" s="206"/>
      <c r="AZ19" s="206"/>
      <c r="BB19" s="206"/>
      <c r="BD19" s="206"/>
      <c r="BE19" s="203"/>
      <c r="BF19" s="193"/>
      <c r="BH19" s="206"/>
      <c r="BJ19" s="206"/>
      <c r="BL19" s="206"/>
      <c r="BN19" s="206"/>
      <c r="BO19" s="203"/>
      <c r="BP19" s="193"/>
      <c r="BR19" s="206"/>
      <c r="BT19" s="206"/>
      <c r="BV19" s="206"/>
      <c r="BX19" s="206"/>
      <c r="BY19" s="203"/>
      <c r="BZ19" s="193"/>
      <c r="CB19" s="206"/>
      <c r="CD19" s="206"/>
      <c r="CF19" s="206"/>
      <c r="CH19" s="206"/>
      <c r="CJ19" s="206"/>
      <c r="CK19" s="203"/>
      <c r="CL19" s="193"/>
      <c r="CN19" s="206"/>
    </row>
    <row r="20" spans="2:92" x14ac:dyDescent="0.3">
      <c r="B20" s="184" t="s">
        <v>379</v>
      </c>
      <c r="D20" s="160"/>
      <c r="F20" s="186"/>
      <c r="H20" s="162"/>
      <c r="J20" s="205"/>
      <c r="L20" s="195"/>
      <c r="N20" s="195"/>
      <c r="P20" s="165"/>
      <c r="R20" s="165"/>
      <c r="T20" s="160"/>
      <c r="V20" s="200"/>
      <c r="X20" s="205"/>
      <c r="Z20" s="189"/>
      <c r="AB20" s="189"/>
      <c r="AD20" s="189"/>
      <c r="AF20" s="189"/>
      <c r="AH20" s="189"/>
      <c r="AJ20" s="189"/>
      <c r="AL20" s="189"/>
      <c r="AN20" s="206"/>
      <c r="AP20" s="206"/>
      <c r="AR20" s="206"/>
      <c r="AT20" s="206"/>
      <c r="AV20" s="206"/>
      <c r="AX20" s="206"/>
      <c r="AZ20" s="206"/>
      <c r="BB20" s="206"/>
      <c r="BD20" s="206"/>
      <c r="BE20" s="203"/>
      <c r="BF20" s="193"/>
      <c r="BH20" s="206"/>
      <c r="BJ20" s="206"/>
      <c r="BL20" s="206"/>
      <c r="BN20" s="206"/>
      <c r="BO20" s="203"/>
      <c r="BP20" s="193"/>
      <c r="BR20" s="206"/>
      <c r="BT20" s="206"/>
      <c r="BV20" s="206"/>
      <c r="BX20" s="206"/>
      <c r="BY20" s="203"/>
      <c r="BZ20" s="193"/>
      <c r="CB20" s="206"/>
      <c r="CD20" s="206"/>
      <c r="CF20" s="206"/>
      <c r="CH20" s="206"/>
      <c r="CJ20" s="206"/>
      <c r="CK20" s="203"/>
      <c r="CL20" s="193"/>
      <c r="CN20" s="206"/>
    </row>
    <row r="21" spans="2:92" x14ac:dyDescent="0.3">
      <c r="B21" s="184" t="s">
        <v>380</v>
      </c>
      <c r="D21" s="160"/>
      <c r="F21" s="186"/>
      <c r="H21" s="162"/>
      <c r="J21" s="205"/>
      <c r="L21" s="195"/>
      <c r="N21" s="195"/>
      <c r="P21" s="165"/>
      <c r="R21" s="165"/>
      <c r="T21" s="160"/>
      <c r="V21" s="200"/>
      <c r="X21" s="205"/>
      <c r="Z21" s="189"/>
      <c r="AB21" s="189"/>
      <c r="AD21" s="189"/>
      <c r="AF21" s="189"/>
      <c r="AH21" s="189"/>
      <c r="AJ21" s="189"/>
      <c r="AL21" s="189"/>
      <c r="AN21" s="206"/>
      <c r="AP21" s="206"/>
      <c r="AR21" s="206"/>
      <c r="AT21" s="206"/>
      <c r="AV21" s="206"/>
      <c r="AX21" s="206"/>
      <c r="AZ21" s="206"/>
      <c r="BB21" s="206"/>
      <c r="BD21" s="206"/>
      <c r="BE21" s="203"/>
      <c r="BF21" s="193"/>
      <c r="BH21" s="206"/>
      <c r="BJ21" s="206"/>
      <c r="BL21" s="206"/>
      <c r="BN21" s="206"/>
      <c r="BO21" s="203"/>
      <c r="BP21" s="193"/>
      <c r="BR21" s="206"/>
      <c r="BT21" s="206"/>
      <c r="BV21" s="206"/>
      <c r="BX21" s="206"/>
      <c r="BY21" s="203"/>
      <c r="BZ21" s="193"/>
      <c r="CB21" s="206"/>
      <c r="CD21" s="206"/>
      <c r="CF21" s="206"/>
      <c r="CH21" s="206"/>
      <c r="CJ21" s="206"/>
      <c r="CK21" s="203"/>
      <c r="CL21" s="193"/>
      <c r="CN21" s="206"/>
    </row>
    <row r="22" spans="2:92" x14ac:dyDescent="0.3">
      <c r="B22" s="184" t="s">
        <v>381</v>
      </c>
      <c r="D22" s="160"/>
      <c r="F22" s="186"/>
      <c r="H22" s="162"/>
      <c r="J22" s="205"/>
      <c r="L22" s="195"/>
      <c r="N22" s="195"/>
      <c r="P22" s="165"/>
      <c r="R22" s="165"/>
      <c r="T22" s="160"/>
      <c r="V22" s="200"/>
      <c r="X22" s="205"/>
      <c r="Z22" s="189"/>
      <c r="AB22" s="189"/>
      <c r="AD22" s="189"/>
      <c r="AF22" s="189"/>
      <c r="AH22" s="189"/>
      <c r="AJ22" s="189"/>
      <c r="AL22" s="189"/>
      <c r="AN22" s="206"/>
      <c r="AP22" s="206"/>
      <c r="AR22" s="206"/>
      <c r="AT22" s="206"/>
      <c r="AV22" s="206"/>
      <c r="AX22" s="206"/>
      <c r="AZ22" s="206"/>
      <c r="BB22" s="206"/>
      <c r="BD22" s="206"/>
      <c r="BE22" s="203"/>
      <c r="BF22" s="193"/>
      <c r="BH22" s="206"/>
      <c r="BJ22" s="206"/>
      <c r="BL22" s="206"/>
      <c r="BN22" s="206"/>
      <c r="BO22" s="203"/>
      <c r="BP22" s="193"/>
      <c r="BR22" s="206"/>
      <c r="BT22" s="206"/>
      <c r="BV22" s="206"/>
      <c r="BX22" s="206"/>
      <c r="BY22" s="203"/>
      <c r="BZ22" s="193"/>
      <c r="CB22" s="206"/>
      <c r="CD22" s="206"/>
      <c r="CF22" s="206"/>
      <c r="CH22" s="206"/>
      <c r="CJ22" s="206"/>
      <c r="CK22" s="203"/>
      <c r="CL22" s="193"/>
      <c r="CN22" s="206"/>
    </row>
    <row r="23" spans="2:92" x14ac:dyDescent="0.3">
      <c r="B23" s="184" t="s">
        <v>382</v>
      </c>
      <c r="D23" s="160"/>
      <c r="F23" s="186"/>
      <c r="H23" s="162"/>
      <c r="J23" s="205"/>
      <c r="L23" s="195"/>
      <c r="N23" s="195"/>
      <c r="P23" s="165"/>
      <c r="R23" s="165"/>
      <c r="T23" s="160"/>
      <c r="V23" s="200"/>
      <c r="X23" s="205"/>
      <c r="Z23" s="189"/>
      <c r="AB23" s="189"/>
      <c r="AD23" s="189"/>
      <c r="AF23" s="189"/>
      <c r="AH23" s="189"/>
      <c r="AJ23" s="189"/>
      <c r="AL23" s="189"/>
      <c r="AN23" s="206"/>
      <c r="AP23" s="206"/>
      <c r="AR23" s="206"/>
      <c r="AT23" s="206"/>
      <c r="AV23" s="206"/>
      <c r="AX23" s="206"/>
      <c r="AZ23" s="206"/>
      <c r="BB23" s="206"/>
      <c r="BD23" s="206"/>
      <c r="BE23" s="203"/>
      <c r="BF23" s="193"/>
      <c r="BH23" s="206"/>
      <c r="BJ23" s="206"/>
      <c r="BL23" s="206"/>
      <c r="BN23" s="206"/>
      <c r="BO23" s="203"/>
      <c r="BP23" s="193"/>
      <c r="BR23" s="206"/>
      <c r="BT23" s="206"/>
      <c r="BV23" s="206"/>
      <c r="BX23" s="206"/>
      <c r="BY23" s="203"/>
      <c r="BZ23" s="193"/>
      <c r="CB23" s="206"/>
      <c r="CD23" s="206"/>
      <c r="CF23" s="206"/>
      <c r="CH23" s="206"/>
      <c r="CJ23" s="206"/>
      <c r="CK23" s="203"/>
      <c r="CL23" s="193"/>
      <c r="CN23" s="206"/>
    </row>
    <row r="24" spans="2:92" x14ac:dyDescent="0.3">
      <c r="B24" s="184" t="s">
        <v>383</v>
      </c>
      <c r="D24" s="160"/>
      <c r="F24" s="186"/>
      <c r="H24" s="162"/>
      <c r="J24" s="205"/>
      <c r="L24" s="195"/>
      <c r="N24" s="195"/>
      <c r="P24" s="165"/>
      <c r="R24" s="165"/>
      <c r="T24" s="160"/>
      <c r="V24" s="200"/>
      <c r="X24" s="205"/>
      <c r="Z24" s="189"/>
      <c r="AB24" s="189"/>
      <c r="AD24" s="189"/>
      <c r="AF24" s="189"/>
      <c r="AH24" s="189"/>
      <c r="AJ24" s="189"/>
      <c r="AL24" s="189"/>
      <c r="AN24" s="206"/>
      <c r="AP24" s="206"/>
      <c r="AR24" s="206"/>
      <c r="AT24" s="206"/>
      <c r="AV24" s="206"/>
      <c r="AX24" s="206"/>
      <c r="AZ24" s="206"/>
      <c r="BB24" s="206"/>
      <c r="BD24" s="206"/>
      <c r="BE24" s="203"/>
      <c r="BF24" s="193"/>
      <c r="BH24" s="206"/>
      <c r="BJ24" s="206"/>
      <c r="BL24" s="206"/>
      <c r="BN24" s="206"/>
      <c r="BO24" s="203"/>
      <c r="BP24" s="193"/>
      <c r="BR24" s="206"/>
      <c r="BT24" s="206"/>
      <c r="BV24" s="206"/>
      <c r="BX24" s="206"/>
      <c r="BY24" s="203"/>
      <c r="BZ24" s="193"/>
      <c r="CB24" s="206"/>
      <c r="CD24" s="206"/>
      <c r="CF24" s="206"/>
      <c r="CH24" s="206"/>
      <c r="CJ24" s="206"/>
      <c r="CK24" s="203"/>
      <c r="CL24" s="193"/>
      <c r="CN24" s="206"/>
    </row>
    <row r="25" spans="2:92" x14ac:dyDescent="0.3">
      <c r="B25" s="184" t="s">
        <v>384</v>
      </c>
      <c r="D25" s="160"/>
      <c r="F25" s="186"/>
      <c r="H25" s="162"/>
      <c r="J25" s="205"/>
      <c r="L25" s="195"/>
      <c r="N25" s="195"/>
      <c r="P25" s="165"/>
      <c r="R25" s="165"/>
      <c r="T25" s="160"/>
      <c r="V25" s="200"/>
      <c r="X25" s="205"/>
      <c r="Z25" s="189"/>
      <c r="AB25" s="189"/>
      <c r="AD25" s="189"/>
      <c r="AF25" s="189"/>
      <c r="AH25" s="189"/>
      <c r="AJ25" s="189"/>
      <c r="AL25" s="189"/>
      <c r="AN25" s="206"/>
      <c r="AP25" s="206"/>
      <c r="AR25" s="206"/>
      <c r="AT25" s="206"/>
      <c r="AV25" s="206"/>
      <c r="AX25" s="206"/>
      <c r="AZ25" s="206"/>
      <c r="BB25" s="206"/>
      <c r="BD25" s="206"/>
      <c r="BE25" s="203"/>
      <c r="BF25" s="193"/>
      <c r="BH25" s="206"/>
      <c r="BJ25" s="206"/>
      <c r="BL25" s="206"/>
      <c r="BN25" s="206"/>
      <c r="BO25" s="203"/>
      <c r="BP25" s="193"/>
      <c r="BR25" s="206"/>
      <c r="BT25" s="206"/>
      <c r="BV25" s="206"/>
      <c r="BX25" s="206"/>
      <c r="BY25" s="203"/>
      <c r="BZ25" s="193"/>
      <c r="CB25" s="206"/>
      <c r="CD25" s="206"/>
      <c r="CF25" s="206"/>
      <c r="CH25" s="206"/>
      <c r="CJ25" s="206"/>
      <c r="CK25" s="203"/>
      <c r="CL25" s="193"/>
      <c r="CN25" s="206"/>
    </row>
    <row r="26" spans="2:92" x14ac:dyDescent="0.3">
      <c r="B26" s="184" t="s">
        <v>385</v>
      </c>
      <c r="D26" s="160"/>
      <c r="F26" s="186"/>
      <c r="H26" s="162"/>
      <c r="J26" s="205"/>
      <c r="L26" s="195"/>
      <c r="N26" s="195"/>
      <c r="P26" s="165"/>
      <c r="R26" s="165"/>
      <c r="T26" s="160"/>
      <c r="V26" s="200"/>
      <c r="X26" s="205"/>
      <c r="Z26" s="189"/>
      <c r="AB26" s="189"/>
      <c r="AD26" s="189"/>
      <c r="AF26" s="189"/>
      <c r="AH26" s="189"/>
      <c r="AJ26" s="189"/>
      <c r="AL26" s="189"/>
      <c r="AN26" s="206"/>
      <c r="AP26" s="206"/>
      <c r="AR26" s="206"/>
      <c r="AT26" s="206"/>
      <c r="AV26" s="206"/>
      <c r="AX26" s="206"/>
      <c r="AZ26" s="206"/>
      <c r="BB26" s="206"/>
      <c r="BD26" s="206"/>
      <c r="BE26" s="203"/>
      <c r="BF26" s="193"/>
      <c r="BH26" s="206"/>
      <c r="BJ26" s="206"/>
      <c r="BL26" s="206"/>
      <c r="BN26" s="206"/>
      <c r="BO26" s="203"/>
      <c r="BP26" s="193"/>
      <c r="BR26" s="206"/>
      <c r="BT26" s="206"/>
      <c r="BV26" s="206"/>
      <c r="BX26" s="206"/>
      <c r="BY26" s="203"/>
      <c r="BZ26" s="193"/>
      <c r="CB26" s="206"/>
      <c r="CD26" s="206"/>
      <c r="CF26" s="206"/>
      <c r="CH26" s="206"/>
      <c r="CJ26" s="206"/>
      <c r="CK26" s="203"/>
      <c r="CL26" s="193"/>
      <c r="CN26" s="206"/>
    </row>
    <row r="27" spans="2:92" x14ac:dyDescent="0.3">
      <c r="B27" s="184" t="s">
        <v>386</v>
      </c>
      <c r="D27" s="160"/>
      <c r="F27" s="186"/>
      <c r="H27" s="162"/>
      <c r="J27" s="205"/>
      <c r="L27" s="195"/>
      <c r="N27" s="195"/>
      <c r="P27" s="165"/>
      <c r="R27" s="165"/>
      <c r="T27" s="160"/>
      <c r="V27" s="200"/>
      <c r="X27" s="205"/>
      <c r="Z27" s="189"/>
      <c r="AB27" s="189"/>
      <c r="AD27" s="189"/>
      <c r="AF27" s="189"/>
      <c r="AH27" s="189"/>
      <c r="AJ27" s="189"/>
      <c r="AL27" s="189"/>
      <c r="AN27" s="206"/>
      <c r="AP27" s="206"/>
      <c r="AR27" s="206"/>
      <c r="AT27" s="206"/>
      <c r="AV27" s="206"/>
      <c r="AX27" s="206"/>
      <c r="AZ27" s="206"/>
      <c r="BB27" s="206"/>
      <c r="BD27" s="206"/>
      <c r="BE27" s="203"/>
      <c r="BF27" s="193"/>
      <c r="BH27" s="206"/>
      <c r="BJ27" s="206"/>
      <c r="BL27" s="206"/>
      <c r="BN27" s="206"/>
      <c r="BO27" s="203"/>
      <c r="BP27" s="193"/>
      <c r="BR27" s="206"/>
      <c r="BT27" s="206"/>
      <c r="BV27" s="206"/>
      <c r="BX27" s="206"/>
      <c r="BY27" s="203"/>
      <c r="BZ27" s="193"/>
      <c r="CB27" s="206"/>
      <c r="CD27" s="206"/>
      <c r="CF27" s="206"/>
      <c r="CH27" s="206"/>
      <c r="CJ27" s="206"/>
      <c r="CK27" s="203"/>
      <c r="CL27" s="193"/>
      <c r="CN27" s="206"/>
    </row>
    <row r="28" spans="2:92" x14ac:dyDescent="0.3">
      <c r="B28" s="184" t="s">
        <v>387</v>
      </c>
      <c r="D28" s="160"/>
      <c r="F28" s="186"/>
      <c r="H28" s="162"/>
      <c r="J28" s="205"/>
      <c r="L28" s="195"/>
      <c r="N28" s="195"/>
      <c r="P28" s="165"/>
      <c r="R28" s="165"/>
      <c r="T28" s="160"/>
      <c r="V28" s="200"/>
      <c r="X28" s="205"/>
      <c r="Z28" s="189"/>
      <c r="AB28" s="189"/>
      <c r="AD28" s="189"/>
      <c r="AF28" s="189"/>
      <c r="AH28" s="189"/>
      <c r="AJ28" s="189"/>
      <c r="AL28" s="189"/>
      <c r="AN28" s="206"/>
      <c r="AP28" s="206"/>
      <c r="AR28" s="206"/>
      <c r="AT28" s="206"/>
      <c r="AV28" s="206"/>
      <c r="AX28" s="206"/>
      <c r="AZ28" s="206"/>
      <c r="BB28" s="206"/>
      <c r="BD28" s="206"/>
      <c r="BE28" s="203"/>
      <c r="BF28" s="193"/>
      <c r="BH28" s="206"/>
      <c r="BJ28" s="206"/>
      <c r="BL28" s="206"/>
      <c r="BN28" s="206"/>
      <c r="BO28" s="203"/>
      <c r="BP28" s="193"/>
      <c r="BR28" s="206"/>
      <c r="BT28" s="206"/>
      <c r="BV28" s="206"/>
      <c r="BX28" s="206"/>
      <c r="BY28" s="203"/>
      <c r="BZ28" s="193"/>
      <c r="CB28" s="206"/>
      <c r="CD28" s="206"/>
      <c r="CF28" s="206"/>
      <c r="CH28" s="206"/>
      <c r="CJ28" s="206"/>
      <c r="CK28" s="203"/>
      <c r="CL28" s="193"/>
      <c r="CN28" s="206"/>
    </row>
    <row r="29" spans="2:92" x14ac:dyDescent="0.3">
      <c r="B29" s="184" t="s">
        <v>388</v>
      </c>
      <c r="D29" s="160"/>
      <c r="F29" s="186"/>
      <c r="H29" s="162"/>
      <c r="J29" s="205"/>
      <c r="L29" s="195"/>
      <c r="N29" s="195"/>
      <c r="P29" s="165"/>
      <c r="R29" s="165"/>
      <c r="T29" s="160"/>
      <c r="V29" s="200"/>
      <c r="X29" s="205"/>
      <c r="Z29" s="189"/>
      <c r="AB29" s="189"/>
      <c r="AD29" s="189"/>
      <c r="AF29" s="189"/>
      <c r="AH29" s="189"/>
      <c r="AJ29" s="189"/>
      <c r="AL29" s="189"/>
      <c r="AN29" s="206"/>
      <c r="AP29" s="206"/>
      <c r="AR29" s="206"/>
      <c r="AT29" s="206"/>
      <c r="AV29" s="206"/>
      <c r="AX29" s="206"/>
      <c r="AZ29" s="206"/>
      <c r="BB29" s="206"/>
      <c r="BD29" s="206"/>
      <c r="BE29" s="203"/>
      <c r="BF29" s="193"/>
      <c r="BH29" s="206"/>
      <c r="BJ29" s="206"/>
      <c r="BL29" s="206"/>
      <c r="BN29" s="206"/>
      <c r="BO29" s="203"/>
      <c r="BP29" s="193"/>
      <c r="BR29" s="206"/>
      <c r="BT29" s="206"/>
      <c r="BV29" s="206"/>
      <c r="BX29" s="206"/>
      <c r="BY29" s="203"/>
      <c r="BZ29" s="193"/>
      <c r="CB29" s="206"/>
      <c r="CD29" s="206"/>
      <c r="CF29" s="206"/>
      <c r="CH29" s="206"/>
      <c r="CJ29" s="206"/>
      <c r="CK29" s="203"/>
      <c r="CL29" s="193"/>
      <c r="CN29" s="206"/>
    </row>
    <row r="30" spans="2:92" x14ac:dyDescent="0.3">
      <c r="B30" s="184" t="s">
        <v>389</v>
      </c>
      <c r="D30" s="160"/>
      <c r="F30" s="186"/>
      <c r="H30" s="162"/>
      <c r="J30" s="205"/>
      <c r="L30" s="195"/>
      <c r="N30" s="195"/>
      <c r="P30" s="165"/>
      <c r="R30" s="165"/>
      <c r="T30" s="160"/>
      <c r="V30" s="200"/>
      <c r="X30" s="205"/>
      <c r="Z30" s="189"/>
      <c r="AB30" s="189"/>
      <c r="AD30" s="189"/>
      <c r="AF30" s="189"/>
      <c r="AH30" s="189"/>
      <c r="AJ30" s="189"/>
      <c r="AL30" s="189"/>
      <c r="AN30" s="206"/>
      <c r="AP30" s="206"/>
      <c r="AR30" s="206"/>
      <c r="AT30" s="206"/>
      <c r="AV30" s="206"/>
      <c r="AX30" s="206"/>
      <c r="AZ30" s="206"/>
      <c r="BB30" s="206"/>
      <c r="BD30" s="206"/>
      <c r="BE30" s="203"/>
      <c r="BF30" s="193"/>
      <c r="BH30" s="206"/>
      <c r="BJ30" s="206"/>
      <c r="BL30" s="206"/>
      <c r="BN30" s="206"/>
      <c r="BO30" s="203"/>
      <c r="BP30" s="193"/>
      <c r="BR30" s="206"/>
      <c r="BT30" s="206"/>
      <c r="BV30" s="206"/>
      <c r="BX30" s="206"/>
      <c r="BY30" s="203"/>
      <c r="BZ30" s="193"/>
      <c r="CB30" s="206"/>
      <c r="CD30" s="206"/>
      <c r="CF30" s="206"/>
      <c r="CH30" s="206"/>
      <c r="CJ30" s="206"/>
      <c r="CK30" s="203"/>
      <c r="CL30" s="193"/>
      <c r="CN30" s="206"/>
    </row>
    <row r="31" spans="2:92" x14ac:dyDescent="0.3">
      <c r="B31" s="184" t="s">
        <v>390</v>
      </c>
      <c r="D31" s="160"/>
      <c r="F31" s="186"/>
      <c r="H31" s="162"/>
      <c r="J31" s="205"/>
      <c r="L31" s="195"/>
      <c r="N31" s="195"/>
      <c r="P31" s="165"/>
      <c r="R31" s="165"/>
      <c r="T31" s="160"/>
      <c r="V31" s="200"/>
      <c r="X31" s="205"/>
      <c r="Z31" s="189"/>
      <c r="AB31" s="189"/>
      <c r="AD31" s="189"/>
      <c r="AF31" s="189"/>
      <c r="AH31" s="189"/>
      <c r="AJ31" s="189"/>
      <c r="AL31" s="189"/>
      <c r="AN31" s="206"/>
      <c r="AP31" s="206"/>
      <c r="AR31" s="206"/>
      <c r="AT31" s="206"/>
      <c r="AV31" s="206"/>
      <c r="AX31" s="206"/>
      <c r="AZ31" s="206"/>
      <c r="BB31" s="206"/>
      <c r="BD31" s="206"/>
      <c r="BE31" s="203"/>
      <c r="BF31" s="193"/>
      <c r="BH31" s="206"/>
      <c r="BJ31" s="206"/>
      <c r="BL31" s="206"/>
      <c r="BN31" s="206"/>
      <c r="BO31" s="203"/>
      <c r="BP31" s="193"/>
      <c r="BR31" s="206"/>
      <c r="BT31" s="206"/>
      <c r="BV31" s="206"/>
      <c r="BX31" s="206"/>
      <c r="BY31" s="203"/>
      <c r="BZ31" s="193"/>
      <c r="CB31" s="206"/>
      <c r="CD31" s="206"/>
      <c r="CF31" s="206"/>
      <c r="CH31" s="206"/>
      <c r="CJ31" s="206"/>
      <c r="CK31" s="203"/>
      <c r="CL31" s="193"/>
      <c r="CN31" s="206"/>
    </row>
    <row r="32" spans="2:92" x14ac:dyDescent="0.3">
      <c r="B32" s="184" t="s">
        <v>391</v>
      </c>
      <c r="D32" s="160"/>
      <c r="F32" s="186"/>
      <c r="H32" s="162"/>
      <c r="J32" s="205"/>
      <c r="L32" s="195"/>
      <c r="N32" s="195"/>
      <c r="P32" s="165"/>
      <c r="R32" s="165"/>
      <c r="T32" s="160"/>
      <c r="V32" s="200"/>
      <c r="X32" s="205"/>
      <c r="Z32" s="189"/>
      <c r="AB32" s="189"/>
      <c r="AD32" s="189"/>
      <c r="AF32" s="189"/>
      <c r="AH32" s="189"/>
      <c r="AJ32" s="189"/>
      <c r="AL32" s="189"/>
      <c r="AN32" s="206"/>
      <c r="AP32" s="206"/>
      <c r="AR32" s="206"/>
      <c r="AT32" s="206"/>
      <c r="AV32" s="206"/>
      <c r="AX32" s="206"/>
      <c r="AZ32" s="206"/>
      <c r="BB32" s="206"/>
      <c r="BD32" s="206"/>
      <c r="BE32" s="203"/>
      <c r="BF32" s="193"/>
      <c r="BH32" s="206"/>
      <c r="BJ32" s="206"/>
      <c r="BL32" s="206"/>
      <c r="BN32" s="206"/>
      <c r="BO32" s="203"/>
      <c r="BP32" s="193"/>
      <c r="BR32" s="206"/>
      <c r="BT32" s="206"/>
      <c r="BV32" s="206"/>
      <c r="BX32" s="206"/>
      <c r="BY32" s="203"/>
      <c r="BZ32" s="193"/>
      <c r="CB32" s="206"/>
      <c r="CD32" s="206"/>
      <c r="CF32" s="206"/>
      <c r="CH32" s="206"/>
      <c r="CJ32" s="206"/>
      <c r="CK32" s="203"/>
      <c r="CL32" s="193"/>
      <c r="CN32" s="206"/>
    </row>
    <row r="33" spans="2:92" x14ac:dyDescent="0.3">
      <c r="B33" s="184" t="s">
        <v>392</v>
      </c>
      <c r="D33" s="160"/>
      <c r="F33" s="186"/>
      <c r="H33" s="162"/>
      <c r="J33" s="205"/>
      <c r="L33" s="195"/>
      <c r="N33" s="195"/>
      <c r="P33" s="165"/>
      <c r="R33" s="165"/>
      <c r="T33" s="160"/>
      <c r="V33" s="200"/>
      <c r="X33" s="205"/>
      <c r="Z33" s="189"/>
      <c r="AB33" s="189"/>
      <c r="AD33" s="189"/>
      <c r="AF33" s="189"/>
      <c r="AH33" s="189"/>
      <c r="AJ33" s="189"/>
      <c r="AL33" s="189"/>
      <c r="AN33" s="206"/>
      <c r="AP33" s="206"/>
      <c r="AR33" s="206"/>
      <c r="AT33" s="206"/>
      <c r="AV33" s="206"/>
      <c r="AX33" s="206"/>
      <c r="AZ33" s="206"/>
      <c r="BB33" s="206"/>
      <c r="BD33" s="206"/>
      <c r="BE33" s="203"/>
      <c r="BF33" s="193"/>
      <c r="BH33" s="206"/>
      <c r="BJ33" s="206"/>
      <c r="BL33" s="206"/>
      <c r="BN33" s="206"/>
      <c r="BO33" s="203"/>
      <c r="BP33" s="193"/>
      <c r="BR33" s="206"/>
      <c r="BT33" s="206"/>
      <c r="BV33" s="206"/>
      <c r="BX33" s="206"/>
      <c r="BY33" s="203"/>
      <c r="BZ33" s="193"/>
      <c r="CB33" s="206"/>
      <c r="CD33" s="206"/>
      <c r="CF33" s="206"/>
      <c r="CH33" s="206"/>
      <c r="CJ33" s="206"/>
      <c r="CK33" s="203"/>
      <c r="CL33" s="193"/>
      <c r="CN33" s="206"/>
    </row>
    <row r="34" spans="2:92" x14ac:dyDescent="0.3">
      <c r="B34" s="184" t="s">
        <v>393</v>
      </c>
      <c r="D34" s="160"/>
      <c r="F34" s="186"/>
      <c r="H34" s="162"/>
      <c r="J34" s="205"/>
      <c r="L34" s="195"/>
      <c r="N34" s="195"/>
      <c r="P34" s="165"/>
      <c r="R34" s="165"/>
      <c r="T34" s="160"/>
      <c r="V34" s="200"/>
      <c r="X34" s="205"/>
      <c r="Z34" s="189"/>
      <c r="AB34" s="189"/>
      <c r="AD34" s="189"/>
      <c r="AF34" s="189"/>
      <c r="AH34" s="189"/>
      <c r="AJ34" s="189"/>
      <c r="AL34" s="189"/>
      <c r="AN34" s="206"/>
      <c r="AP34" s="206"/>
      <c r="AR34" s="206"/>
      <c r="AT34" s="206"/>
      <c r="AV34" s="206"/>
      <c r="AX34" s="206"/>
      <c r="AZ34" s="206"/>
      <c r="BB34" s="206"/>
      <c r="BD34" s="206"/>
      <c r="BE34" s="203"/>
      <c r="BF34" s="193"/>
      <c r="BH34" s="206"/>
      <c r="BJ34" s="206"/>
      <c r="BL34" s="206"/>
      <c r="BN34" s="206"/>
      <c r="BO34" s="203"/>
      <c r="BP34" s="193"/>
      <c r="BR34" s="206"/>
      <c r="BT34" s="206"/>
      <c r="BV34" s="206"/>
      <c r="BX34" s="206"/>
      <c r="BY34" s="203"/>
      <c r="BZ34" s="193"/>
      <c r="CB34" s="206"/>
      <c r="CD34" s="206"/>
      <c r="CF34" s="206"/>
      <c r="CH34" s="206"/>
      <c r="CJ34" s="206"/>
      <c r="CK34" s="203"/>
      <c r="CL34" s="193"/>
      <c r="CN34" s="206"/>
    </row>
    <row r="35" spans="2:92" x14ac:dyDescent="0.3">
      <c r="B35" s="184" t="s">
        <v>394</v>
      </c>
      <c r="D35" s="160"/>
      <c r="F35" s="186"/>
      <c r="H35" s="162"/>
      <c r="J35" s="205"/>
      <c r="L35" s="195"/>
      <c r="N35" s="195"/>
      <c r="P35" s="165"/>
      <c r="R35" s="165"/>
      <c r="T35" s="160"/>
      <c r="V35" s="200"/>
      <c r="X35" s="205"/>
      <c r="Z35" s="189"/>
      <c r="AB35" s="189"/>
      <c r="AD35" s="189"/>
      <c r="AF35" s="189"/>
      <c r="AH35" s="189"/>
      <c r="AJ35" s="189"/>
      <c r="AL35" s="189"/>
      <c r="AN35" s="206"/>
      <c r="AP35" s="206"/>
      <c r="AR35" s="206"/>
      <c r="AT35" s="206"/>
      <c r="AV35" s="206"/>
      <c r="AX35" s="206"/>
      <c r="AZ35" s="206"/>
      <c r="BB35" s="206"/>
      <c r="BD35" s="206"/>
      <c r="BE35" s="203"/>
      <c r="BF35" s="193"/>
      <c r="BH35" s="206"/>
      <c r="BJ35" s="206"/>
      <c r="BL35" s="206"/>
      <c r="BN35" s="206"/>
      <c r="BO35" s="203"/>
      <c r="BP35" s="193"/>
      <c r="BR35" s="206"/>
      <c r="BT35" s="206"/>
      <c r="BV35" s="206"/>
      <c r="BX35" s="206"/>
      <c r="BY35" s="203"/>
      <c r="BZ35" s="193"/>
      <c r="CB35" s="206"/>
      <c r="CD35" s="206"/>
      <c r="CF35" s="206"/>
      <c r="CH35" s="206"/>
      <c r="CJ35" s="206"/>
      <c r="CK35" s="203"/>
      <c r="CL35" s="193"/>
      <c r="CN35" s="206"/>
    </row>
    <row r="36" spans="2:92" x14ac:dyDescent="0.3">
      <c r="B36" s="184" t="s">
        <v>395</v>
      </c>
      <c r="D36" s="160"/>
      <c r="F36" s="186"/>
      <c r="H36" s="162"/>
      <c r="J36" s="205"/>
      <c r="L36" s="195"/>
      <c r="N36" s="195"/>
      <c r="P36" s="165"/>
      <c r="R36" s="165"/>
      <c r="T36" s="160"/>
      <c r="V36" s="200"/>
      <c r="X36" s="205"/>
      <c r="Z36" s="189"/>
      <c r="AB36" s="189"/>
      <c r="AD36" s="189"/>
      <c r="AF36" s="189"/>
      <c r="AH36" s="189"/>
      <c r="AJ36" s="189"/>
      <c r="AL36" s="189"/>
      <c r="AN36" s="206"/>
      <c r="AP36" s="206"/>
      <c r="AR36" s="206"/>
      <c r="AT36" s="206"/>
      <c r="AV36" s="206"/>
      <c r="AX36" s="206"/>
      <c r="AZ36" s="206"/>
      <c r="BB36" s="206"/>
      <c r="BD36" s="206"/>
      <c r="BE36" s="203"/>
      <c r="BF36" s="193"/>
      <c r="BH36" s="206"/>
      <c r="BJ36" s="206"/>
      <c r="BL36" s="206"/>
      <c r="BN36" s="206"/>
      <c r="BO36" s="203"/>
      <c r="BP36" s="193"/>
      <c r="BR36" s="206"/>
      <c r="BT36" s="206"/>
      <c r="BV36" s="206"/>
      <c r="BX36" s="206"/>
      <c r="BY36" s="203"/>
      <c r="BZ36" s="193"/>
      <c r="CB36" s="206"/>
      <c r="CD36" s="206"/>
      <c r="CF36" s="206"/>
      <c r="CH36" s="206"/>
      <c r="CJ36" s="206"/>
      <c r="CK36" s="203"/>
      <c r="CL36" s="193"/>
      <c r="CN36" s="206"/>
    </row>
    <row r="37" spans="2:92" x14ac:dyDescent="0.3">
      <c r="B37" s="184" t="s">
        <v>396</v>
      </c>
      <c r="D37" s="160"/>
      <c r="F37" s="186"/>
      <c r="H37" s="162"/>
      <c r="J37" s="205"/>
      <c r="L37" s="195"/>
      <c r="N37" s="195"/>
      <c r="P37" s="165"/>
      <c r="R37" s="165"/>
      <c r="T37" s="160"/>
      <c r="V37" s="200"/>
      <c r="X37" s="205"/>
      <c r="Z37" s="189"/>
      <c r="AB37" s="189"/>
      <c r="AD37" s="189"/>
      <c r="AF37" s="189"/>
      <c r="AH37" s="189"/>
      <c r="AJ37" s="189"/>
      <c r="AL37" s="189"/>
      <c r="AN37" s="206"/>
      <c r="AP37" s="206"/>
      <c r="AR37" s="206"/>
      <c r="AT37" s="206"/>
      <c r="AV37" s="206"/>
      <c r="AX37" s="206"/>
      <c r="AZ37" s="206"/>
      <c r="BB37" s="206"/>
      <c r="BD37" s="206"/>
      <c r="BE37" s="203"/>
      <c r="BF37" s="193"/>
      <c r="BH37" s="206"/>
      <c r="BJ37" s="206"/>
      <c r="BL37" s="206"/>
      <c r="BN37" s="206"/>
      <c r="BO37" s="203"/>
      <c r="BP37" s="193"/>
      <c r="BR37" s="206"/>
      <c r="BT37" s="206"/>
      <c r="BV37" s="206"/>
      <c r="BX37" s="206"/>
      <c r="BY37" s="203"/>
      <c r="BZ37" s="193"/>
      <c r="CB37" s="206"/>
      <c r="CD37" s="206"/>
      <c r="CF37" s="206"/>
      <c r="CH37" s="206"/>
      <c r="CJ37" s="206"/>
      <c r="CK37" s="203"/>
      <c r="CL37" s="193"/>
      <c r="CN37" s="206"/>
    </row>
    <row r="38" spans="2:92" x14ac:dyDescent="0.3">
      <c r="B38" s="184" t="s">
        <v>397</v>
      </c>
      <c r="D38" s="160"/>
      <c r="F38" s="186"/>
      <c r="H38" s="162"/>
      <c r="J38" s="205"/>
      <c r="L38" s="195"/>
      <c r="N38" s="195"/>
      <c r="P38" s="165"/>
      <c r="R38" s="165"/>
      <c r="T38" s="160"/>
      <c r="V38" s="200"/>
      <c r="X38" s="205"/>
      <c r="Z38" s="189"/>
      <c r="AB38" s="189"/>
      <c r="AD38" s="189"/>
      <c r="AF38" s="189"/>
      <c r="AH38" s="189"/>
      <c r="AJ38" s="189"/>
      <c r="AL38" s="189"/>
      <c r="AN38" s="206"/>
      <c r="AP38" s="206"/>
      <c r="AR38" s="206"/>
      <c r="AT38" s="206"/>
      <c r="AV38" s="206"/>
      <c r="AX38" s="206"/>
      <c r="AZ38" s="206"/>
      <c r="BB38" s="206"/>
      <c r="BD38" s="206"/>
      <c r="BE38" s="203"/>
      <c r="BF38" s="193"/>
      <c r="BH38" s="206"/>
      <c r="BJ38" s="206"/>
      <c r="BL38" s="206"/>
      <c r="BN38" s="206"/>
      <c r="BO38" s="203"/>
      <c r="BP38" s="193"/>
      <c r="BR38" s="206"/>
      <c r="BT38" s="206"/>
      <c r="BV38" s="206"/>
      <c r="BX38" s="206"/>
      <c r="BY38" s="203"/>
      <c r="BZ38" s="193"/>
      <c r="CB38" s="206"/>
      <c r="CD38" s="206"/>
      <c r="CF38" s="206"/>
      <c r="CH38" s="206"/>
      <c r="CJ38" s="206"/>
      <c r="CK38" s="203"/>
      <c r="CL38" s="193"/>
      <c r="CN38" s="206"/>
    </row>
    <row r="39" spans="2:92" x14ac:dyDescent="0.3">
      <c r="B39" s="184" t="s">
        <v>398</v>
      </c>
      <c r="D39" s="160"/>
      <c r="F39" s="186"/>
      <c r="H39" s="162"/>
      <c r="J39" s="205"/>
      <c r="L39" s="195"/>
      <c r="N39" s="195"/>
      <c r="P39" s="165"/>
      <c r="R39" s="165"/>
      <c r="T39" s="160"/>
      <c r="V39" s="200"/>
      <c r="X39" s="205"/>
      <c r="Z39" s="189"/>
      <c r="AB39" s="189"/>
      <c r="AD39" s="189"/>
      <c r="AF39" s="189"/>
      <c r="AH39" s="189"/>
      <c r="AJ39" s="189"/>
      <c r="AL39" s="189"/>
      <c r="AN39" s="206"/>
      <c r="AP39" s="206"/>
      <c r="AR39" s="206"/>
      <c r="AT39" s="206"/>
      <c r="AV39" s="206"/>
      <c r="AX39" s="206"/>
      <c r="AZ39" s="206"/>
      <c r="BB39" s="206"/>
      <c r="BD39" s="206"/>
      <c r="BE39" s="203"/>
      <c r="BF39" s="193"/>
      <c r="BH39" s="206"/>
      <c r="BJ39" s="206"/>
      <c r="BL39" s="206"/>
      <c r="BN39" s="206"/>
      <c r="BO39" s="203"/>
      <c r="BP39" s="193"/>
      <c r="BR39" s="206"/>
      <c r="BT39" s="206"/>
      <c r="BV39" s="206"/>
      <c r="BX39" s="206"/>
      <c r="BY39" s="203"/>
      <c r="BZ39" s="193"/>
      <c r="CB39" s="206"/>
      <c r="CD39" s="206"/>
      <c r="CF39" s="206"/>
      <c r="CH39" s="206"/>
      <c r="CJ39" s="206"/>
      <c r="CK39" s="203"/>
      <c r="CL39" s="193"/>
      <c r="CN39" s="206"/>
    </row>
    <row r="40" spans="2:92" x14ac:dyDescent="0.3">
      <c r="B40" s="184" t="s">
        <v>399</v>
      </c>
      <c r="D40" s="160"/>
      <c r="F40" s="186"/>
      <c r="H40" s="162"/>
      <c r="J40" s="205"/>
      <c r="L40" s="195"/>
      <c r="N40" s="195"/>
      <c r="P40" s="165"/>
      <c r="R40" s="165"/>
      <c r="T40" s="160"/>
      <c r="V40" s="200"/>
      <c r="X40" s="205"/>
      <c r="Z40" s="189"/>
      <c r="AB40" s="189"/>
      <c r="AD40" s="189"/>
      <c r="AF40" s="189"/>
      <c r="AH40" s="189"/>
      <c r="AJ40" s="189"/>
      <c r="AL40" s="189"/>
      <c r="AN40" s="206"/>
      <c r="AP40" s="206"/>
      <c r="AR40" s="206"/>
      <c r="AT40" s="206"/>
      <c r="AV40" s="206"/>
      <c r="AX40" s="206"/>
      <c r="AZ40" s="206"/>
      <c r="BB40" s="206"/>
      <c r="BD40" s="206"/>
      <c r="BE40" s="203"/>
      <c r="BF40" s="193"/>
      <c r="BH40" s="206"/>
      <c r="BJ40" s="206"/>
      <c r="BL40" s="206"/>
      <c r="BN40" s="206"/>
      <c r="BO40" s="203"/>
      <c r="BP40" s="193"/>
      <c r="BR40" s="206"/>
      <c r="BT40" s="206"/>
      <c r="BV40" s="206"/>
      <c r="BX40" s="206"/>
      <c r="BY40" s="203"/>
      <c r="BZ40" s="193"/>
      <c r="CB40" s="206"/>
      <c r="CD40" s="206"/>
      <c r="CF40" s="206"/>
      <c r="CH40" s="206"/>
      <c r="CJ40" s="206"/>
      <c r="CK40" s="203"/>
      <c r="CL40" s="193"/>
      <c r="CN40" s="206"/>
    </row>
    <row r="41" spans="2:92" x14ac:dyDescent="0.3">
      <c r="B41" s="184" t="s">
        <v>400</v>
      </c>
      <c r="D41" s="160"/>
      <c r="F41" s="186"/>
      <c r="H41" s="162"/>
      <c r="J41" s="205"/>
      <c r="L41" s="195"/>
      <c r="N41" s="195"/>
      <c r="P41" s="165"/>
      <c r="R41" s="165"/>
      <c r="T41" s="160"/>
      <c r="V41" s="200"/>
      <c r="X41" s="205"/>
      <c r="Z41" s="189"/>
      <c r="AB41" s="189"/>
      <c r="AD41" s="189"/>
      <c r="AF41" s="189"/>
      <c r="AH41" s="189"/>
      <c r="AJ41" s="189"/>
      <c r="AL41" s="189"/>
      <c r="AN41" s="206"/>
      <c r="AP41" s="206"/>
      <c r="AR41" s="206"/>
      <c r="AT41" s="206"/>
      <c r="AV41" s="206"/>
      <c r="AX41" s="206"/>
      <c r="AZ41" s="206"/>
      <c r="BB41" s="206"/>
      <c r="BD41" s="206"/>
      <c r="BE41" s="203"/>
      <c r="BF41" s="193"/>
      <c r="BH41" s="206"/>
      <c r="BJ41" s="206"/>
      <c r="BL41" s="206"/>
      <c r="BN41" s="206"/>
      <c r="BO41" s="203"/>
      <c r="BP41" s="193"/>
      <c r="BR41" s="206"/>
      <c r="BT41" s="206"/>
      <c r="BV41" s="206"/>
      <c r="BX41" s="206"/>
      <c r="BY41" s="203"/>
      <c r="BZ41" s="193"/>
      <c r="CB41" s="206"/>
      <c r="CD41" s="206"/>
      <c r="CF41" s="206"/>
      <c r="CH41" s="206"/>
      <c r="CJ41" s="206"/>
      <c r="CK41" s="203"/>
      <c r="CL41" s="193"/>
      <c r="CN41" s="206"/>
    </row>
    <row r="42" spans="2:92" x14ac:dyDescent="0.3">
      <c r="B42" s="184" t="s">
        <v>401</v>
      </c>
      <c r="D42" s="160"/>
      <c r="F42" s="186"/>
      <c r="H42" s="162"/>
      <c r="J42" s="205"/>
      <c r="L42" s="195"/>
      <c r="N42" s="195"/>
      <c r="P42" s="165"/>
      <c r="R42" s="165"/>
      <c r="T42" s="160"/>
      <c r="V42" s="200"/>
      <c r="X42" s="205"/>
      <c r="Z42" s="189"/>
      <c r="AB42" s="189"/>
      <c r="AD42" s="189"/>
      <c r="AF42" s="189"/>
      <c r="AH42" s="189"/>
      <c r="AJ42" s="189"/>
      <c r="AL42" s="189"/>
      <c r="AN42" s="206"/>
      <c r="AP42" s="206"/>
      <c r="AR42" s="206"/>
      <c r="AT42" s="206"/>
      <c r="AV42" s="206"/>
      <c r="AX42" s="206"/>
      <c r="AZ42" s="206"/>
      <c r="BB42" s="206"/>
      <c r="BD42" s="206"/>
      <c r="BE42" s="203"/>
      <c r="BF42" s="193"/>
      <c r="BH42" s="206"/>
      <c r="BJ42" s="206"/>
      <c r="BL42" s="206"/>
      <c r="BN42" s="206"/>
      <c r="BO42" s="203"/>
      <c r="BP42" s="193"/>
      <c r="BR42" s="206"/>
      <c r="BT42" s="206"/>
      <c r="BV42" s="206"/>
      <c r="BX42" s="206"/>
      <c r="BY42" s="203"/>
      <c r="BZ42" s="193"/>
      <c r="CB42" s="206"/>
      <c r="CD42" s="206"/>
      <c r="CF42" s="206"/>
      <c r="CH42" s="206"/>
      <c r="CJ42" s="206"/>
      <c r="CK42" s="203"/>
      <c r="CL42" s="193"/>
      <c r="CN42" s="206"/>
    </row>
    <row r="43" spans="2:92" x14ac:dyDescent="0.3">
      <c r="B43" s="184" t="s">
        <v>402</v>
      </c>
      <c r="D43" s="160"/>
      <c r="F43" s="186"/>
      <c r="H43" s="162"/>
      <c r="J43" s="205"/>
      <c r="L43" s="195"/>
      <c r="N43" s="195"/>
      <c r="P43" s="165"/>
      <c r="R43" s="165"/>
      <c r="T43" s="160"/>
      <c r="V43" s="200"/>
      <c r="X43" s="205"/>
      <c r="Z43" s="189"/>
      <c r="AB43" s="189"/>
      <c r="AD43" s="189"/>
      <c r="AF43" s="189"/>
      <c r="AH43" s="189"/>
      <c r="AJ43" s="189"/>
      <c r="AL43" s="189"/>
      <c r="AN43" s="206"/>
      <c r="AP43" s="206"/>
      <c r="AR43" s="206"/>
      <c r="AT43" s="206"/>
      <c r="AV43" s="206"/>
      <c r="AX43" s="206"/>
      <c r="AZ43" s="206"/>
      <c r="BB43" s="206"/>
      <c r="BD43" s="206"/>
      <c r="BE43" s="203"/>
      <c r="BF43" s="193"/>
      <c r="BH43" s="206"/>
      <c r="BJ43" s="206"/>
      <c r="BL43" s="206"/>
      <c r="BN43" s="206"/>
      <c r="BO43" s="203"/>
      <c r="BP43" s="193"/>
      <c r="BR43" s="206"/>
      <c r="BT43" s="206"/>
      <c r="BV43" s="206"/>
      <c r="BX43" s="206"/>
      <c r="BY43" s="203"/>
      <c r="BZ43" s="193"/>
      <c r="CB43" s="206"/>
      <c r="CD43" s="206"/>
      <c r="CF43" s="206"/>
      <c r="CH43" s="206"/>
      <c r="CJ43" s="206"/>
      <c r="CK43" s="203"/>
      <c r="CL43" s="193"/>
      <c r="CN43" s="206"/>
    </row>
    <row r="44" spans="2:92" x14ac:dyDescent="0.3">
      <c r="B44" s="184" t="s">
        <v>403</v>
      </c>
      <c r="D44" s="160"/>
      <c r="F44" s="186"/>
      <c r="H44" s="162"/>
      <c r="J44" s="205"/>
      <c r="L44" s="195"/>
      <c r="N44" s="195"/>
      <c r="P44" s="165"/>
      <c r="R44" s="165"/>
      <c r="T44" s="160"/>
      <c r="V44" s="200"/>
      <c r="X44" s="205"/>
      <c r="Z44" s="189"/>
      <c r="AB44" s="189"/>
      <c r="AD44" s="189"/>
      <c r="AF44" s="189"/>
      <c r="AH44" s="189"/>
      <c r="AJ44" s="189"/>
      <c r="AL44" s="189"/>
      <c r="AN44" s="206"/>
      <c r="AP44" s="206"/>
      <c r="AR44" s="206"/>
      <c r="AT44" s="206"/>
      <c r="AV44" s="206"/>
      <c r="AX44" s="206"/>
      <c r="AZ44" s="206"/>
      <c r="BB44" s="206"/>
      <c r="BD44" s="206"/>
      <c r="BE44" s="203"/>
      <c r="BF44" s="193"/>
      <c r="BH44" s="206"/>
      <c r="BJ44" s="206"/>
      <c r="BL44" s="206"/>
      <c r="BN44" s="206"/>
      <c r="BO44" s="203"/>
      <c r="BP44" s="193"/>
      <c r="BR44" s="206"/>
      <c r="BT44" s="206"/>
      <c r="BV44" s="206"/>
      <c r="BX44" s="206"/>
      <c r="BY44" s="203"/>
      <c r="BZ44" s="193"/>
      <c r="CB44" s="206"/>
      <c r="CD44" s="206"/>
      <c r="CF44" s="206"/>
      <c r="CH44" s="206"/>
      <c r="CJ44" s="206"/>
      <c r="CK44" s="203"/>
      <c r="CL44" s="193"/>
      <c r="CN44" s="206"/>
    </row>
    <row r="45" spans="2:92" x14ac:dyDescent="0.3">
      <c r="B45" s="184" t="s">
        <v>404</v>
      </c>
      <c r="D45" s="160"/>
      <c r="F45" s="186"/>
      <c r="H45" s="162"/>
      <c r="J45" s="205"/>
      <c r="L45" s="195"/>
      <c r="N45" s="195"/>
      <c r="P45" s="165"/>
      <c r="R45" s="165"/>
      <c r="T45" s="160"/>
      <c r="V45" s="200"/>
      <c r="X45" s="205"/>
      <c r="Z45" s="189"/>
      <c r="AB45" s="189"/>
      <c r="AD45" s="189"/>
      <c r="AF45" s="189"/>
      <c r="AH45" s="189"/>
      <c r="AJ45" s="189"/>
      <c r="AL45" s="189"/>
      <c r="AN45" s="206"/>
      <c r="AP45" s="206"/>
      <c r="AR45" s="206"/>
      <c r="AT45" s="206"/>
      <c r="AV45" s="206"/>
      <c r="AX45" s="206"/>
      <c r="AZ45" s="206"/>
      <c r="BB45" s="206"/>
      <c r="BD45" s="206"/>
      <c r="BE45" s="203"/>
      <c r="BF45" s="193"/>
      <c r="BH45" s="206"/>
      <c r="BJ45" s="206"/>
      <c r="BL45" s="206"/>
      <c r="BN45" s="206"/>
      <c r="BO45" s="203"/>
      <c r="BP45" s="193"/>
      <c r="BR45" s="206"/>
      <c r="BT45" s="206"/>
      <c r="BV45" s="206"/>
      <c r="BX45" s="206"/>
      <c r="BY45" s="203"/>
      <c r="BZ45" s="193"/>
      <c r="CB45" s="206"/>
      <c r="CD45" s="206"/>
      <c r="CF45" s="206"/>
      <c r="CH45" s="206"/>
      <c r="CJ45" s="206"/>
      <c r="CK45" s="203"/>
      <c r="CL45" s="193"/>
      <c r="CN45" s="206"/>
    </row>
    <row r="46" spans="2:92" x14ac:dyDescent="0.3">
      <c r="B46" s="184" t="s">
        <v>405</v>
      </c>
      <c r="D46" s="160"/>
      <c r="F46" s="186"/>
      <c r="H46" s="162"/>
      <c r="J46" s="205"/>
      <c r="L46" s="195"/>
      <c r="N46" s="195"/>
      <c r="P46" s="165"/>
      <c r="R46" s="165"/>
      <c r="T46" s="160"/>
      <c r="V46" s="200"/>
      <c r="X46" s="205"/>
      <c r="Z46" s="189"/>
      <c r="AB46" s="189"/>
      <c r="AD46" s="189"/>
      <c r="AF46" s="189"/>
      <c r="AH46" s="189"/>
      <c r="AJ46" s="189"/>
      <c r="AL46" s="189"/>
      <c r="AN46" s="206"/>
      <c r="AP46" s="206"/>
      <c r="AR46" s="206"/>
      <c r="AT46" s="206"/>
      <c r="AV46" s="206"/>
      <c r="AX46" s="206"/>
      <c r="AZ46" s="206"/>
      <c r="BB46" s="206"/>
      <c r="BD46" s="206"/>
      <c r="BE46" s="203"/>
      <c r="BF46" s="193"/>
      <c r="BH46" s="206"/>
      <c r="BJ46" s="206"/>
      <c r="BL46" s="206"/>
      <c r="BN46" s="206"/>
      <c r="BO46" s="203"/>
      <c r="BP46" s="193"/>
      <c r="BR46" s="206"/>
      <c r="BT46" s="206"/>
      <c r="BV46" s="206"/>
      <c r="BX46" s="206"/>
      <c r="BY46" s="203"/>
      <c r="BZ46" s="193"/>
      <c r="CB46" s="206"/>
      <c r="CD46" s="206"/>
      <c r="CF46" s="206"/>
      <c r="CH46" s="206"/>
      <c r="CJ46" s="206"/>
      <c r="CK46" s="203"/>
      <c r="CL46" s="193"/>
      <c r="CN46" s="206"/>
    </row>
    <row r="47" spans="2:92" x14ac:dyDescent="0.3">
      <c r="B47" s="184" t="s">
        <v>406</v>
      </c>
      <c r="D47" s="160"/>
      <c r="F47" s="186"/>
      <c r="H47" s="162"/>
      <c r="J47" s="205"/>
      <c r="L47" s="195"/>
      <c r="N47" s="195"/>
      <c r="P47" s="165"/>
      <c r="R47" s="165"/>
      <c r="T47" s="160"/>
      <c r="V47" s="200"/>
      <c r="X47" s="205"/>
      <c r="Z47" s="189"/>
      <c r="AB47" s="189"/>
      <c r="AD47" s="189"/>
      <c r="AF47" s="189"/>
      <c r="AH47" s="189"/>
      <c r="AJ47" s="189"/>
      <c r="AL47" s="189"/>
      <c r="AN47" s="206"/>
      <c r="AP47" s="206"/>
      <c r="AR47" s="206"/>
      <c r="AT47" s="206"/>
      <c r="AV47" s="206"/>
      <c r="AX47" s="206"/>
      <c r="AZ47" s="206"/>
      <c r="BB47" s="206"/>
      <c r="BD47" s="206"/>
      <c r="BE47" s="203"/>
      <c r="BF47" s="193"/>
      <c r="BH47" s="206"/>
      <c r="BJ47" s="206"/>
      <c r="BL47" s="206"/>
      <c r="BN47" s="206"/>
      <c r="BO47" s="203"/>
      <c r="BP47" s="193"/>
      <c r="BR47" s="206"/>
      <c r="BT47" s="206"/>
      <c r="BV47" s="206"/>
      <c r="BX47" s="206"/>
      <c r="BY47" s="203"/>
      <c r="BZ47" s="193"/>
      <c r="CB47" s="206"/>
      <c r="CD47" s="206"/>
      <c r="CF47" s="206"/>
      <c r="CH47" s="206"/>
      <c r="CJ47" s="206"/>
      <c r="CK47" s="203"/>
      <c r="CL47" s="193"/>
      <c r="CN47" s="206"/>
    </row>
    <row r="48" spans="2:92" x14ac:dyDescent="0.3">
      <c r="B48" s="184" t="s">
        <v>407</v>
      </c>
      <c r="D48" s="160"/>
      <c r="F48" s="186"/>
      <c r="H48" s="162"/>
      <c r="J48" s="205"/>
      <c r="L48" s="195"/>
      <c r="N48" s="195"/>
      <c r="P48" s="165"/>
      <c r="R48" s="165"/>
      <c r="T48" s="160"/>
      <c r="V48" s="200"/>
      <c r="X48" s="205"/>
      <c r="Z48" s="189"/>
      <c r="AB48" s="189"/>
      <c r="AD48" s="189"/>
      <c r="AF48" s="189"/>
      <c r="AH48" s="189"/>
      <c r="AJ48" s="189"/>
      <c r="AL48" s="189"/>
      <c r="AN48" s="206"/>
      <c r="AP48" s="206"/>
      <c r="AR48" s="206"/>
      <c r="AT48" s="206"/>
      <c r="AV48" s="206"/>
      <c r="AX48" s="206"/>
      <c r="AZ48" s="206"/>
      <c r="BB48" s="206"/>
      <c r="BD48" s="206"/>
      <c r="BE48" s="203"/>
      <c r="BF48" s="193"/>
      <c r="BH48" s="206"/>
      <c r="BJ48" s="206"/>
      <c r="BL48" s="206"/>
      <c r="BN48" s="206"/>
      <c r="BO48" s="203"/>
      <c r="BP48" s="193"/>
      <c r="BR48" s="206"/>
      <c r="BT48" s="206"/>
      <c r="BV48" s="206"/>
      <c r="BX48" s="206"/>
      <c r="BY48" s="203"/>
      <c r="BZ48" s="193"/>
      <c r="CB48" s="206"/>
      <c r="CD48" s="206"/>
      <c r="CF48" s="206"/>
      <c r="CH48" s="206"/>
      <c r="CJ48" s="206"/>
      <c r="CK48" s="203"/>
      <c r="CL48" s="193"/>
      <c r="CN48" s="206"/>
    </row>
    <row r="49" spans="2:92" x14ac:dyDescent="0.3">
      <c r="B49" s="184" t="s">
        <v>408</v>
      </c>
      <c r="D49" s="160"/>
      <c r="F49" s="186"/>
      <c r="H49" s="162"/>
      <c r="J49" s="205"/>
      <c r="L49" s="195"/>
      <c r="N49" s="195"/>
      <c r="P49" s="165"/>
      <c r="R49" s="165"/>
      <c r="T49" s="160"/>
      <c r="V49" s="200"/>
      <c r="X49" s="205"/>
      <c r="Z49" s="189"/>
      <c r="AB49" s="189"/>
      <c r="AD49" s="189"/>
      <c r="AF49" s="189"/>
      <c r="AH49" s="189"/>
      <c r="AJ49" s="189"/>
      <c r="AL49" s="189"/>
      <c r="AN49" s="206"/>
      <c r="AP49" s="206"/>
      <c r="AR49" s="206"/>
      <c r="AT49" s="206"/>
      <c r="AV49" s="206"/>
      <c r="AX49" s="206"/>
      <c r="AZ49" s="206"/>
      <c r="BB49" s="206"/>
      <c r="BD49" s="206"/>
      <c r="BE49" s="203"/>
      <c r="BF49" s="193"/>
      <c r="BH49" s="206"/>
      <c r="BJ49" s="206"/>
      <c r="BL49" s="206"/>
      <c r="BN49" s="206"/>
      <c r="BO49" s="203"/>
      <c r="BP49" s="193"/>
      <c r="BR49" s="206"/>
      <c r="BT49" s="206"/>
      <c r="BV49" s="206"/>
      <c r="BX49" s="206"/>
      <c r="BY49" s="203"/>
      <c r="BZ49" s="193"/>
      <c r="CB49" s="206"/>
      <c r="CD49" s="206"/>
      <c r="CF49" s="206"/>
      <c r="CH49" s="206"/>
      <c r="CJ49" s="206"/>
      <c r="CK49" s="203"/>
      <c r="CL49" s="193"/>
      <c r="CN49" s="206"/>
    </row>
    <row r="50" spans="2:92" x14ac:dyDescent="0.3">
      <c r="B50" s="184" t="s">
        <v>409</v>
      </c>
      <c r="D50" s="160"/>
      <c r="F50" s="186"/>
      <c r="H50" s="162"/>
      <c r="J50" s="205"/>
      <c r="L50" s="195"/>
      <c r="N50" s="195"/>
      <c r="P50" s="165"/>
      <c r="R50" s="165"/>
      <c r="T50" s="160"/>
      <c r="V50" s="200"/>
      <c r="X50" s="205"/>
      <c r="Z50" s="189"/>
      <c r="AB50" s="189"/>
      <c r="AD50" s="189"/>
      <c r="AF50" s="189"/>
      <c r="AH50" s="189"/>
      <c r="AJ50" s="189"/>
      <c r="AL50" s="189"/>
      <c r="AN50" s="206"/>
      <c r="AP50" s="206"/>
      <c r="AR50" s="206"/>
      <c r="AT50" s="206"/>
      <c r="AV50" s="206"/>
      <c r="AX50" s="206"/>
      <c r="AZ50" s="206"/>
      <c r="BB50" s="206"/>
      <c r="BD50" s="206"/>
      <c r="BE50" s="203"/>
      <c r="BF50" s="193"/>
      <c r="BH50" s="206"/>
      <c r="BJ50" s="206"/>
      <c r="BL50" s="206"/>
      <c r="BN50" s="206"/>
      <c r="BO50" s="203"/>
      <c r="BP50" s="193"/>
      <c r="BR50" s="206"/>
      <c r="BT50" s="206"/>
      <c r="BV50" s="206"/>
      <c r="BX50" s="206"/>
      <c r="BY50" s="203"/>
      <c r="BZ50" s="193"/>
      <c r="CB50" s="206"/>
      <c r="CD50" s="206"/>
      <c r="CF50" s="206"/>
      <c r="CH50" s="206"/>
      <c r="CJ50" s="206"/>
      <c r="CK50" s="203"/>
      <c r="CL50" s="193"/>
      <c r="CN50" s="206"/>
    </row>
    <row r="51" spans="2:92" x14ac:dyDescent="0.3">
      <c r="B51" s="184" t="s">
        <v>410</v>
      </c>
      <c r="D51" s="160"/>
      <c r="F51" s="186"/>
      <c r="H51" s="162"/>
      <c r="J51" s="205"/>
      <c r="L51" s="195"/>
      <c r="N51" s="195"/>
      <c r="P51" s="165"/>
      <c r="R51" s="165"/>
      <c r="T51" s="160"/>
      <c r="V51" s="200"/>
      <c r="X51" s="205"/>
      <c r="Z51" s="189"/>
      <c r="AB51" s="189"/>
      <c r="AD51" s="189"/>
      <c r="AF51" s="189"/>
      <c r="AH51" s="189"/>
      <c r="AJ51" s="189"/>
      <c r="AL51" s="189"/>
      <c r="AN51" s="206"/>
      <c r="AP51" s="206"/>
      <c r="AR51" s="206"/>
      <c r="AT51" s="206"/>
      <c r="AV51" s="206"/>
      <c r="AX51" s="206"/>
      <c r="AZ51" s="206"/>
      <c r="BB51" s="206"/>
      <c r="BD51" s="206"/>
      <c r="BE51" s="203"/>
      <c r="BF51" s="193"/>
      <c r="BH51" s="206"/>
      <c r="BJ51" s="206"/>
      <c r="BL51" s="206"/>
      <c r="BN51" s="206"/>
      <c r="BO51" s="203"/>
      <c r="BP51" s="193"/>
      <c r="BR51" s="206"/>
      <c r="BT51" s="206"/>
      <c r="BV51" s="206"/>
      <c r="BX51" s="206"/>
      <c r="BY51" s="203"/>
      <c r="BZ51" s="193"/>
      <c r="CB51" s="206"/>
      <c r="CD51" s="206"/>
      <c r="CF51" s="206"/>
      <c r="CH51" s="206"/>
      <c r="CJ51" s="206"/>
      <c r="CK51" s="203"/>
      <c r="CL51" s="193"/>
      <c r="CN51" s="206"/>
    </row>
    <row r="52" spans="2:92" x14ac:dyDescent="0.3">
      <c r="B52" s="184" t="s">
        <v>411</v>
      </c>
      <c r="D52" s="160"/>
      <c r="F52" s="186"/>
      <c r="H52" s="162"/>
      <c r="J52" s="205"/>
      <c r="L52" s="195"/>
      <c r="N52" s="195"/>
      <c r="P52" s="165"/>
      <c r="R52" s="165"/>
      <c r="T52" s="160"/>
      <c r="V52" s="200"/>
      <c r="X52" s="205"/>
      <c r="Z52" s="189"/>
      <c r="AB52" s="189"/>
      <c r="AD52" s="189"/>
      <c r="AF52" s="189"/>
      <c r="AH52" s="189"/>
      <c r="AJ52" s="189"/>
      <c r="AL52" s="189"/>
      <c r="AN52" s="206"/>
      <c r="AP52" s="206"/>
      <c r="AR52" s="206"/>
      <c r="AT52" s="206"/>
      <c r="AV52" s="206"/>
      <c r="AX52" s="206"/>
      <c r="AZ52" s="206"/>
      <c r="BB52" s="206"/>
      <c r="BD52" s="206"/>
      <c r="BE52" s="203"/>
      <c r="BF52" s="193"/>
      <c r="BH52" s="206"/>
      <c r="BJ52" s="206"/>
      <c r="BL52" s="206"/>
      <c r="BN52" s="206"/>
      <c r="BO52" s="203"/>
      <c r="BP52" s="193"/>
      <c r="BR52" s="206"/>
      <c r="BT52" s="206"/>
      <c r="BV52" s="206"/>
      <c r="BX52" s="206"/>
      <c r="BY52" s="203"/>
      <c r="BZ52" s="193"/>
      <c r="CB52" s="206"/>
      <c r="CD52" s="206"/>
      <c r="CF52" s="206"/>
      <c r="CH52" s="206"/>
      <c r="CJ52" s="206"/>
      <c r="CK52" s="203"/>
      <c r="CL52" s="193"/>
      <c r="CN52" s="206"/>
    </row>
    <row r="53" spans="2:92" x14ac:dyDescent="0.3">
      <c r="B53" s="184" t="s">
        <v>412</v>
      </c>
      <c r="D53" s="160"/>
      <c r="F53" s="186"/>
      <c r="H53" s="162"/>
      <c r="J53" s="205"/>
      <c r="L53" s="195"/>
      <c r="N53" s="195"/>
      <c r="P53" s="165"/>
      <c r="R53" s="165"/>
      <c r="T53" s="160"/>
      <c r="V53" s="200"/>
      <c r="X53" s="205"/>
      <c r="Z53" s="189"/>
      <c r="AB53" s="189"/>
      <c r="AD53" s="189"/>
      <c r="AF53" s="189"/>
      <c r="AH53" s="189"/>
      <c r="AJ53" s="189"/>
      <c r="AL53" s="189"/>
      <c r="AN53" s="206"/>
      <c r="AP53" s="206"/>
      <c r="AR53" s="206"/>
      <c r="AT53" s="206"/>
      <c r="AV53" s="206"/>
      <c r="AX53" s="206"/>
      <c r="AZ53" s="206"/>
      <c r="BB53" s="206"/>
      <c r="BD53" s="206"/>
      <c r="BE53" s="203"/>
      <c r="BF53" s="193"/>
      <c r="BH53" s="206"/>
      <c r="BJ53" s="206"/>
      <c r="BL53" s="206"/>
      <c r="BN53" s="206"/>
      <c r="BO53" s="203"/>
      <c r="BP53" s="193"/>
      <c r="BR53" s="206"/>
      <c r="BT53" s="206"/>
      <c r="BV53" s="206"/>
      <c r="BX53" s="206"/>
      <c r="BY53" s="203"/>
      <c r="BZ53" s="193"/>
      <c r="CB53" s="206"/>
      <c r="CD53" s="206"/>
      <c r="CF53" s="206"/>
      <c r="CH53" s="206"/>
      <c r="CJ53" s="206"/>
      <c r="CK53" s="203"/>
      <c r="CL53" s="193"/>
      <c r="CN53" s="206"/>
    </row>
    <row r="54" spans="2:92" x14ac:dyDescent="0.3">
      <c r="B54" s="184" t="s">
        <v>413</v>
      </c>
      <c r="D54" s="160"/>
      <c r="F54" s="186"/>
      <c r="H54" s="162"/>
      <c r="J54" s="205"/>
      <c r="L54" s="195"/>
      <c r="N54" s="195"/>
      <c r="P54" s="165"/>
      <c r="R54" s="165"/>
      <c r="T54" s="160"/>
      <c r="V54" s="200"/>
      <c r="X54" s="205"/>
      <c r="Z54" s="189"/>
      <c r="AB54" s="189"/>
      <c r="AD54" s="189"/>
      <c r="AF54" s="189"/>
      <c r="AH54" s="189"/>
      <c r="AJ54" s="189"/>
      <c r="AL54" s="189"/>
      <c r="AN54" s="206"/>
      <c r="AP54" s="206"/>
      <c r="AR54" s="206"/>
      <c r="AT54" s="206"/>
      <c r="AV54" s="206"/>
      <c r="AX54" s="206"/>
      <c r="AZ54" s="206"/>
      <c r="BB54" s="206"/>
      <c r="BD54" s="206"/>
      <c r="BE54" s="203"/>
      <c r="BF54" s="193"/>
      <c r="BH54" s="206"/>
      <c r="BJ54" s="206"/>
      <c r="BL54" s="206"/>
      <c r="BN54" s="206"/>
      <c r="BO54" s="203"/>
      <c r="BP54" s="193"/>
      <c r="BR54" s="206"/>
      <c r="BT54" s="206"/>
      <c r="BV54" s="206"/>
      <c r="BX54" s="206"/>
      <c r="BY54" s="203"/>
      <c r="BZ54" s="193"/>
      <c r="CB54" s="206"/>
      <c r="CD54" s="206"/>
      <c r="CF54" s="206"/>
      <c r="CH54" s="206"/>
      <c r="CJ54" s="206"/>
      <c r="CK54" s="203"/>
      <c r="CL54" s="193"/>
      <c r="CN54" s="206"/>
    </row>
    <row r="55" spans="2:92" x14ac:dyDescent="0.3">
      <c r="B55" s="184" t="s">
        <v>414</v>
      </c>
      <c r="D55" s="160"/>
      <c r="F55" s="186"/>
      <c r="H55" s="162"/>
      <c r="J55" s="205"/>
      <c r="L55" s="195"/>
      <c r="N55" s="195"/>
      <c r="P55" s="165"/>
      <c r="R55" s="165"/>
      <c r="T55" s="160"/>
      <c r="V55" s="200"/>
      <c r="X55" s="205"/>
      <c r="Z55" s="189"/>
      <c r="AB55" s="189"/>
      <c r="AD55" s="189"/>
      <c r="AF55" s="189"/>
      <c r="AH55" s="189"/>
      <c r="AJ55" s="189"/>
      <c r="AL55" s="189"/>
      <c r="AN55" s="206"/>
      <c r="AP55" s="206"/>
      <c r="AR55" s="206"/>
      <c r="AT55" s="206"/>
      <c r="AV55" s="206"/>
      <c r="AX55" s="206"/>
      <c r="AZ55" s="206"/>
      <c r="BB55" s="206"/>
      <c r="BD55" s="206"/>
      <c r="BE55" s="203"/>
      <c r="BF55" s="193"/>
      <c r="BH55" s="206"/>
      <c r="BJ55" s="206"/>
      <c r="BL55" s="206"/>
      <c r="BN55" s="206"/>
      <c r="BO55" s="203"/>
      <c r="BP55" s="193"/>
      <c r="BR55" s="206"/>
      <c r="BT55" s="206"/>
      <c r="BV55" s="206"/>
      <c r="BX55" s="206"/>
      <c r="BY55" s="203"/>
      <c r="BZ55" s="193"/>
      <c r="CB55" s="206"/>
      <c r="CD55" s="206"/>
      <c r="CF55" s="206"/>
      <c r="CH55" s="206"/>
      <c r="CJ55" s="206"/>
      <c r="CK55" s="203"/>
      <c r="CL55" s="193"/>
      <c r="CN55" s="206"/>
    </row>
    <row r="56" spans="2:92" x14ac:dyDescent="0.3">
      <c r="B56" s="184" t="s">
        <v>415</v>
      </c>
      <c r="D56" s="160"/>
      <c r="F56" s="186"/>
      <c r="H56" s="162"/>
      <c r="J56" s="205"/>
      <c r="L56" s="195"/>
      <c r="N56" s="195"/>
      <c r="P56" s="165"/>
      <c r="R56" s="165"/>
      <c r="T56" s="160"/>
      <c r="V56" s="200"/>
      <c r="X56" s="205"/>
      <c r="Z56" s="189"/>
      <c r="AB56" s="189"/>
      <c r="AD56" s="189"/>
      <c r="AF56" s="189"/>
      <c r="AH56" s="189"/>
      <c r="AJ56" s="189"/>
      <c r="AL56" s="189"/>
      <c r="AN56" s="206"/>
      <c r="AP56" s="206"/>
      <c r="AR56" s="206"/>
      <c r="AT56" s="206"/>
      <c r="AV56" s="206"/>
      <c r="AX56" s="206"/>
      <c r="AZ56" s="206"/>
      <c r="BB56" s="206"/>
      <c r="BD56" s="206"/>
      <c r="BE56" s="203"/>
      <c r="BF56" s="193"/>
      <c r="BH56" s="206"/>
      <c r="BJ56" s="206"/>
      <c r="BL56" s="206"/>
      <c r="BN56" s="206"/>
      <c r="BO56" s="203"/>
      <c r="BP56" s="193"/>
      <c r="BR56" s="206"/>
      <c r="BT56" s="206"/>
      <c r="BV56" s="206"/>
      <c r="BX56" s="206"/>
      <c r="BY56" s="203"/>
      <c r="BZ56" s="193"/>
      <c r="CB56" s="206"/>
      <c r="CD56" s="206"/>
      <c r="CF56" s="206"/>
      <c r="CH56" s="206"/>
      <c r="CJ56" s="206"/>
      <c r="CK56" s="203"/>
      <c r="CL56" s="193"/>
      <c r="CN56" s="206"/>
    </row>
    <row r="57" spans="2:92" x14ac:dyDescent="0.3">
      <c r="B57" s="184" t="s">
        <v>416</v>
      </c>
      <c r="D57" s="160"/>
      <c r="F57" s="186"/>
      <c r="H57" s="162"/>
      <c r="J57" s="205"/>
      <c r="L57" s="195"/>
      <c r="N57" s="195"/>
      <c r="P57" s="165"/>
      <c r="R57" s="165"/>
      <c r="T57" s="160"/>
      <c r="V57" s="200"/>
      <c r="X57" s="205"/>
      <c r="Z57" s="189"/>
      <c r="AB57" s="189"/>
      <c r="AD57" s="189"/>
      <c r="AF57" s="189"/>
      <c r="AH57" s="189"/>
      <c r="AJ57" s="189"/>
      <c r="AL57" s="189"/>
      <c r="AN57" s="206"/>
      <c r="AP57" s="206"/>
      <c r="AR57" s="206"/>
      <c r="AT57" s="206"/>
      <c r="AV57" s="206"/>
      <c r="AX57" s="206"/>
      <c r="AZ57" s="206"/>
      <c r="BB57" s="206"/>
      <c r="BD57" s="206"/>
      <c r="BE57" s="203"/>
      <c r="BF57" s="193"/>
      <c r="BH57" s="206"/>
      <c r="BJ57" s="206"/>
      <c r="BL57" s="206"/>
      <c r="BN57" s="206"/>
      <c r="BO57" s="203"/>
      <c r="BP57" s="193"/>
      <c r="BR57" s="206"/>
      <c r="BT57" s="206"/>
      <c r="BV57" s="206"/>
      <c r="BX57" s="206"/>
      <c r="BY57" s="203"/>
      <c r="BZ57" s="193"/>
      <c r="CB57" s="206"/>
      <c r="CD57" s="206"/>
      <c r="CF57" s="206"/>
      <c r="CH57" s="206"/>
      <c r="CJ57" s="206"/>
      <c r="CK57" s="203"/>
      <c r="CL57" s="193"/>
      <c r="CN57" s="206"/>
    </row>
    <row r="58" spans="2:92" x14ac:dyDescent="0.3">
      <c r="B58" s="184" t="s">
        <v>417</v>
      </c>
      <c r="D58" s="160"/>
      <c r="F58" s="186"/>
      <c r="H58" s="162"/>
      <c r="J58" s="205"/>
      <c r="L58" s="195"/>
      <c r="N58" s="195"/>
      <c r="P58" s="165"/>
      <c r="R58" s="165"/>
      <c r="T58" s="160"/>
      <c r="V58" s="200"/>
      <c r="X58" s="205"/>
      <c r="Z58" s="189"/>
      <c r="AB58" s="189"/>
      <c r="AD58" s="189"/>
      <c r="AF58" s="189"/>
      <c r="AH58" s="189"/>
      <c r="AJ58" s="189"/>
      <c r="AL58" s="189"/>
      <c r="AN58" s="206"/>
      <c r="AP58" s="206"/>
      <c r="AR58" s="206"/>
      <c r="AT58" s="206"/>
      <c r="AV58" s="206"/>
      <c r="AX58" s="206"/>
      <c r="AZ58" s="206"/>
      <c r="BB58" s="206"/>
      <c r="BD58" s="206"/>
      <c r="BE58" s="203"/>
      <c r="BF58" s="193"/>
      <c r="BH58" s="206"/>
      <c r="BJ58" s="206"/>
      <c r="BL58" s="206"/>
      <c r="BN58" s="206"/>
      <c r="BO58" s="203"/>
      <c r="BP58" s="193"/>
      <c r="BR58" s="206"/>
      <c r="BT58" s="206"/>
      <c r="BV58" s="206"/>
      <c r="BX58" s="206"/>
      <c r="BY58" s="203"/>
      <c r="BZ58" s="193"/>
      <c r="CB58" s="206"/>
      <c r="CD58" s="206"/>
      <c r="CF58" s="206"/>
      <c r="CH58" s="206"/>
      <c r="CJ58" s="206"/>
      <c r="CK58" s="203"/>
      <c r="CL58" s="193"/>
      <c r="CN58" s="206"/>
    </row>
    <row r="59" spans="2:92" x14ac:dyDescent="0.3">
      <c r="B59" s="184" t="s">
        <v>418</v>
      </c>
      <c r="D59" s="160"/>
      <c r="F59" s="186"/>
      <c r="H59" s="162"/>
      <c r="J59" s="205"/>
      <c r="L59" s="195"/>
      <c r="N59" s="195"/>
      <c r="P59" s="165"/>
      <c r="R59" s="165"/>
      <c r="T59" s="160"/>
      <c r="V59" s="200"/>
      <c r="X59" s="205"/>
      <c r="Z59" s="189"/>
      <c r="AB59" s="189"/>
      <c r="AD59" s="189"/>
      <c r="AF59" s="189"/>
      <c r="AH59" s="189"/>
      <c r="AJ59" s="189"/>
      <c r="AL59" s="189"/>
      <c r="AN59" s="206"/>
      <c r="AP59" s="206"/>
      <c r="AR59" s="206"/>
      <c r="AT59" s="206"/>
      <c r="AV59" s="206"/>
      <c r="AX59" s="206"/>
      <c r="AZ59" s="206"/>
      <c r="BB59" s="206"/>
      <c r="BD59" s="206"/>
      <c r="BE59" s="203"/>
      <c r="BF59" s="193"/>
      <c r="BH59" s="206"/>
      <c r="BJ59" s="206"/>
      <c r="BL59" s="206"/>
      <c r="BN59" s="206"/>
      <c r="BO59" s="203"/>
      <c r="BP59" s="193"/>
      <c r="BR59" s="206"/>
      <c r="BT59" s="206"/>
      <c r="BV59" s="206"/>
      <c r="BX59" s="206"/>
      <c r="BY59" s="203"/>
      <c r="BZ59" s="193"/>
      <c r="CB59" s="206"/>
      <c r="CD59" s="206"/>
      <c r="CF59" s="206"/>
      <c r="CH59" s="206"/>
      <c r="CJ59" s="206"/>
      <c r="CK59" s="203"/>
      <c r="CL59" s="193"/>
      <c r="CN59" s="206"/>
    </row>
    <row r="60" spans="2:92" x14ac:dyDescent="0.3">
      <c r="B60" s="184" t="s">
        <v>419</v>
      </c>
      <c r="D60" s="160"/>
      <c r="F60" s="186"/>
      <c r="H60" s="162"/>
      <c r="J60" s="205"/>
      <c r="L60" s="195"/>
      <c r="N60" s="195"/>
      <c r="P60" s="165"/>
      <c r="R60" s="165"/>
      <c r="T60" s="160"/>
      <c r="V60" s="200"/>
      <c r="X60" s="205"/>
      <c r="Z60" s="189"/>
      <c r="AB60" s="189"/>
      <c r="AD60" s="189"/>
      <c r="AF60" s="189"/>
      <c r="AH60" s="189"/>
      <c r="AJ60" s="189"/>
      <c r="AL60" s="189"/>
      <c r="AN60" s="206"/>
      <c r="AP60" s="206"/>
      <c r="AR60" s="206"/>
      <c r="AT60" s="206"/>
      <c r="AV60" s="206"/>
      <c r="AX60" s="206"/>
      <c r="AZ60" s="206"/>
      <c r="BB60" s="206"/>
      <c r="BD60" s="206"/>
      <c r="BE60" s="203"/>
      <c r="BF60" s="193"/>
      <c r="BH60" s="206"/>
      <c r="BJ60" s="206"/>
      <c r="BL60" s="206"/>
      <c r="BN60" s="206"/>
      <c r="BO60" s="203"/>
      <c r="BP60" s="193"/>
      <c r="BR60" s="206"/>
      <c r="BT60" s="206"/>
      <c r="BV60" s="206"/>
      <c r="BX60" s="206"/>
      <c r="BY60" s="203"/>
      <c r="BZ60" s="193"/>
      <c r="CB60" s="206"/>
      <c r="CD60" s="206"/>
      <c r="CF60" s="206"/>
      <c r="CH60" s="206"/>
      <c r="CJ60" s="206"/>
      <c r="CK60" s="203"/>
      <c r="CL60" s="193"/>
      <c r="CN60" s="206"/>
    </row>
    <row r="61" spans="2:92" x14ac:dyDescent="0.3">
      <c r="B61" s="184" t="s">
        <v>420</v>
      </c>
      <c r="D61" s="160"/>
      <c r="F61" s="186"/>
      <c r="H61" s="162"/>
      <c r="J61" s="205"/>
      <c r="L61" s="195"/>
      <c r="N61" s="195"/>
      <c r="P61" s="165"/>
      <c r="R61" s="165"/>
      <c r="T61" s="160"/>
      <c r="V61" s="200"/>
      <c r="X61" s="205"/>
      <c r="Z61" s="189"/>
      <c r="AB61" s="189"/>
      <c r="AD61" s="189"/>
      <c r="AF61" s="189"/>
      <c r="AH61" s="189"/>
      <c r="AJ61" s="189"/>
      <c r="AL61" s="189"/>
      <c r="AN61" s="206"/>
      <c r="AP61" s="206"/>
      <c r="AR61" s="206"/>
      <c r="AT61" s="206"/>
      <c r="AV61" s="206"/>
      <c r="AX61" s="206"/>
      <c r="AZ61" s="206"/>
      <c r="BB61" s="206"/>
      <c r="BD61" s="206"/>
      <c r="BE61" s="203"/>
      <c r="BF61" s="193"/>
      <c r="BH61" s="206"/>
      <c r="BJ61" s="206"/>
      <c r="BL61" s="206"/>
      <c r="BN61" s="206"/>
      <c r="BO61" s="203"/>
      <c r="BP61" s="193"/>
      <c r="BR61" s="206"/>
      <c r="BT61" s="206"/>
      <c r="BV61" s="206"/>
      <c r="BX61" s="206"/>
      <c r="BY61" s="203"/>
      <c r="BZ61" s="193"/>
      <c r="CB61" s="206"/>
      <c r="CD61" s="206"/>
      <c r="CF61" s="206"/>
      <c r="CH61" s="206"/>
      <c r="CJ61" s="206"/>
      <c r="CK61" s="203"/>
      <c r="CL61" s="193"/>
      <c r="CN61" s="206"/>
    </row>
    <row r="62" spans="2:92" x14ac:dyDescent="0.3">
      <c r="B62" s="184" t="s">
        <v>421</v>
      </c>
      <c r="D62" s="160"/>
      <c r="F62" s="186"/>
      <c r="H62" s="162"/>
      <c r="J62" s="205"/>
      <c r="L62" s="195"/>
      <c r="N62" s="195"/>
      <c r="P62" s="165"/>
      <c r="R62" s="165"/>
      <c r="T62" s="160"/>
      <c r="V62" s="200"/>
      <c r="X62" s="205"/>
      <c r="Z62" s="189"/>
      <c r="AB62" s="189"/>
      <c r="AD62" s="189"/>
      <c r="AF62" s="189"/>
      <c r="AH62" s="189"/>
      <c r="AJ62" s="189"/>
      <c r="AL62" s="189"/>
      <c r="AN62" s="206"/>
      <c r="AP62" s="206"/>
      <c r="AR62" s="206"/>
      <c r="AT62" s="206"/>
      <c r="AV62" s="206"/>
      <c r="AX62" s="206"/>
      <c r="AZ62" s="206"/>
      <c r="BB62" s="206"/>
      <c r="BD62" s="206"/>
      <c r="BE62" s="203"/>
      <c r="BF62" s="193"/>
      <c r="BH62" s="206"/>
      <c r="BJ62" s="206"/>
      <c r="BL62" s="206"/>
      <c r="BN62" s="206"/>
      <c r="BO62" s="203"/>
      <c r="BP62" s="193"/>
      <c r="BR62" s="206"/>
      <c r="BT62" s="206"/>
      <c r="BV62" s="206"/>
      <c r="BX62" s="206"/>
      <c r="BY62" s="203"/>
      <c r="BZ62" s="193"/>
      <c r="CB62" s="206"/>
      <c r="CD62" s="206"/>
      <c r="CF62" s="206"/>
      <c r="CH62" s="206"/>
      <c r="CJ62" s="206"/>
      <c r="CK62" s="203"/>
      <c r="CL62" s="193"/>
      <c r="CN62" s="206"/>
    </row>
    <row r="63" spans="2:92" x14ac:dyDescent="0.3">
      <c r="B63" s="184" t="s">
        <v>422</v>
      </c>
      <c r="D63" s="160"/>
      <c r="F63" s="186"/>
      <c r="H63" s="162"/>
      <c r="J63" s="205"/>
      <c r="L63" s="195"/>
      <c r="N63" s="195"/>
      <c r="P63" s="165"/>
      <c r="R63" s="165"/>
      <c r="T63" s="160"/>
      <c r="V63" s="200"/>
      <c r="X63" s="205"/>
      <c r="Z63" s="189"/>
      <c r="AB63" s="189"/>
      <c r="AD63" s="189"/>
      <c r="AF63" s="189"/>
      <c r="AH63" s="189"/>
      <c r="AJ63" s="189"/>
      <c r="AL63" s="189"/>
      <c r="AN63" s="206"/>
      <c r="AP63" s="206"/>
      <c r="AR63" s="206"/>
      <c r="AT63" s="206"/>
      <c r="AV63" s="206"/>
      <c r="AX63" s="206"/>
      <c r="AZ63" s="206"/>
      <c r="BB63" s="206"/>
      <c r="BD63" s="206"/>
      <c r="BE63" s="203"/>
      <c r="BF63" s="193"/>
      <c r="BH63" s="206"/>
      <c r="BJ63" s="206"/>
      <c r="BL63" s="206"/>
      <c r="BN63" s="206"/>
      <c r="BO63" s="203"/>
      <c r="BP63" s="193"/>
      <c r="BR63" s="206"/>
      <c r="BT63" s="206"/>
      <c r="BV63" s="206"/>
      <c r="BX63" s="206"/>
      <c r="BY63" s="203"/>
      <c r="BZ63" s="193"/>
      <c r="CB63" s="206"/>
      <c r="CD63" s="206"/>
      <c r="CF63" s="206"/>
      <c r="CH63" s="206"/>
      <c r="CJ63" s="206"/>
      <c r="CK63" s="203"/>
      <c r="CL63" s="193"/>
      <c r="CN63" s="206"/>
    </row>
    <row r="64" spans="2:92" x14ac:dyDescent="0.3">
      <c r="B64" s="184" t="s">
        <v>423</v>
      </c>
      <c r="D64" s="160"/>
      <c r="F64" s="186"/>
      <c r="H64" s="162"/>
      <c r="J64" s="205"/>
      <c r="L64" s="195"/>
      <c r="N64" s="195"/>
      <c r="P64" s="165"/>
      <c r="R64" s="165"/>
      <c r="T64" s="160"/>
      <c r="V64" s="200"/>
      <c r="X64" s="205"/>
      <c r="Z64" s="189"/>
      <c r="AB64" s="189"/>
      <c r="AD64" s="189"/>
      <c r="AF64" s="189"/>
      <c r="AH64" s="189"/>
      <c r="AJ64" s="189"/>
      <c r="AL64" s="189"/>
      <c r="AN64" s="206"/>
      <c r="AP64" s="206"/>
      <c r="AR64" s="206"/>
      <c r="AT64" s="206"/>
      <c r="AV64" s="206"/>
      <c r="AX64" s="206"/>
      <c r="AZ64" s="206"/>
      <c r="BB64" s="206"/>
      <c r="BD64" s="206"/>
      <c r="BE64" s="203"/>
      <c r="BF64" s="193"/>
      <c r="BH64" s="206"/>
      <c r="BJ64" s="206"/>
      <c r="BL64" s="206"/>
      <c r="BN64" s="206"/>
      <c r="BO64" s="203"/>
      <c r="BP64" s="193"/>
      <c r="BR64" s="206"/>
      <c r="BT64" s="206"/>
      <c r="BV64" s="206"/>
      <c r="BX64" s="206"/>
      <c r="BY64" s="203"/>
      <c r="BZ64" s="193"/>
      <c r="CB64" s="206"/>
      <c r="CD64" s="206"/>
      <c r="CF64" s="206"/>
      <c r="CH64" s="206"/>
      <c r="CJ64" s="206"/>
      <c r="CK64" s="203"/>
      <c r="CL64" s="193"/>
      <c r="CN64" s="206"/>
    </row>
    <row r="65" spans="2:92" x14ac:dyDescent="0.3">
      <c r="B65" s="184" t="s">
        <v>424</v>
      </c>
      <c r="D65" s="160"/>
      <c r="F65" s="186"/>
      <c r="H65" s="162"/>
      <c r="J65" s="205"/>
      <c r="L65" s="195"/>
      <c r="N65" s="195"/>
      <c r="P65" s="165"/>
      <c r="R65" s="165"/>
      <c r="T65" s="160"/>
      <c r="V65" s="200"/>
      <c r="X65" s="205"/>
      <c r="Z65" s="189"/>
      <c r="AB65" s="189"/>
      <c r="AD65" s="189"/>
      <c r="AF65" s="189"/>
      <c r="AH65" s="189"/>
      <c r="AJ65" s="189"/>
      <c r="AL65" s="189"/>
      <c r="AN65" s="206"/>
      <c r="AP65" s="206"/>
      <c r="AR65" s="206"/>
      <c r="AT65" s="206"/>
      <c r="AV65" s="206"/>
      <c r="AX65" s="206"/>
      <c r="AZ65" s="206"/>
      <c r="BB65" s="206"/>
      <c r="BD65" s="206"/>
      <c r="BE65" s="203"/>
      <c r="BF65" s="193"/>
      <c r="BH65" s="206"/>
      <c r="BJ65" s="206"/>
      <c r="BL65" s="206"/>
      <c r="BN65" s="206"/>
      <c r="BO65" s="203"/>
      <c r="BP65" s="193"/>
      <c r="BR65" s="206"/>
      <c r="BT65" s="206"/>
      <c r="BV65" s="206"/>
      <c r="BX65" s="206"/>
      <c r="BY65" s="203"/>
      <c r="BZ65" s="193"/>
      <c r="CB65" s="206"/>
      <c r="CD65" s="206"/>
      <c r="CF65" s="206"/>
      <c r="CH65" s="206"/>
      <c r="CJ65" s="206"/>
      <c r="CK65" s="203"/>
      <c r="CL65" s="193"/>
      <c r="CN65" s="206"/>
    </row>
    <row r="66" spans="2:92" x14ac:dyDescent="0.3">
      <c r="B66" s="184" t="s">
        <v>425</v>
      </c>
      <c r="D66" s="160"/>
      <c r="F66" s="186"/>
      <c r="H66" s="162"/>
      <c r="J66" s="205"/>
      <c r="L66" s="195"/>
      <c r="N66" s="195"/>
      <c r="P66" s="165"/>
      <c r="R66" s="165"/>
      <c r="T66" s="160"/>
      <c r="V66" s="200"/>
      <c r="X66" s="205"/>
      <c r="Z66" s="189"/>
      <c r="AB66" s="189"/>
      <c r="AD66" s="189"/>
      <c r="AF66" s="189"/>
      <c r="AH66" s="189"/>
      <c r="AJ66" s="189"/>
      <c r="AL66" s="189"/>
      <c r="AN66" s="206"/>
      <c r="AP66" s="206"/>
      <c r="AR66" s="206"/>
      <c r="AT66" s="206"/>
      <c r="AV66" s="206"/>
      <c r="AX66" s="206"/>
      <c r="AZ66" s="206"/>
      <c r="BB66" s="206"/>
      <c r="BD66" s="206"/>
      <c r="BE66" s="203"/>
      <c r="BF66" s="193"/>
      <c r="BH66" s="206"/>
      <c r="BJ66" s="206"/>
      <c r="BL66" s="206"/>
      <c r="BN66" s="206"/>
      <c r="BO66" s="203"/>
      <c r="BP66" s="193"/>
      <c r="BR66" s="206"/>
      <c r="BT66" s="206"/>
      <c r="BV66" s="206"/>
      <c r="BX66" s="206"/>
      <c r="BY66" s="203"/>
      <c r="BZ66" s="193"/>
      <c r="CB66" s="206"/>
      <c r="CD66" s="206"/>
      <c r="CF66" s="206"/>
      <c r="CH66" s="206"/>
      <c r="CJ66" s="206"/>
      <c r="CK66" s="203"/>
      <c r="CL66" s="193"/>
      <c r="CN66" s="206"/>
    </row>
    <row r="67" spans="2:92" x14ac:dyDescent="0.3">
      <c r="B67" s="184" t="s">
        <v>426</v>
      </c>
      <c r="D67" s="160"/>
      <c r="F67" s="186"/>
      <c r="H67" s="162"/>
      <c r="J67" s="205"/>
      <c r="L67" s="195"/>
      <c r="N67" s="195"/>
      <c r="P67" s="165"/>
      <c r="R67" s="165"/>
      <c r="T67" s="160"/>
      <c r="V67" s="200"/>
      <c r="X67" s="205"/>
      <c r="Z67" s="189"/>
      <c r="AB67" s="189"/>
      <c r="AD67" s="189"/>
      <c r="AF67" s="189"/>
      <c r="AH67" s="189"/>
      <c r="AJ67" s="189"/>
      <c r="AL67" s="189"/>
      <c r="AN67" s="206"/>
      <c r="AP67" s="206"/>
      <c r="AR67" s="206"/>
      <c r="AT67" s="206"/>
      <c r="AV67" s="206"/>
      <c r="AX67" s="206"/>
      <c r="AZ67" s="206"/>
      <c r="BB67" s="206"/>
      <c r="BD67" s="206"/>
      <c r="BE67" s="203"/>
      <c r="BF67" s="193"/>
      <c r="BH67" s="206"/>
      <c r="BJ67" s="206"/>
      <c r="BL67" s="206"/>
      <c r="BN67" s="206"/>
      <c r="BO67" s="203"/>
      <c r="BP67" s="193"/>
      <c r="BR67" s="206"/>
      <c r="BT67" s="206"/>
      <c r="BV67" s="206"/>
      <c r="BX67" s="206"/>
      <c r="BY67" s="203"/>
      <c r="BZ67" s="193"/>
      <c r="CB67" s="206"/>
      <c r="CD67" s="206"/>
      <c r="CF67" s="206"/>
      <c r="CH67" s="206"/>
      <c r="CJ67" s="206"/>
      <c r="CK67" s="203"/>
      <c r="CL67" s="193"/>
      <c r="CN67" s="206"/>
    </row>
    <row r="68" spans="2:92" x14ac:dyDescent="0.3">
      <c r="B68" s="184" t="s">
        <v>427</v>
      </c>
      <c r="D68" s="160"/>
      <c r="F68" s="186"/>
      <c r="H68" s="162"/>
      <c r="J68" s="205"/>
      <c r="L68" s="195"/>
      <c r="N68" s="195"/>
      <c r="P68" s="165"/>
      <c r="R68" s="165"/>
      <c r="T68" s="160"/>
      <c r="V68" s="200"/>
      <c r="X68" s="205"/>
      <c r="Z68" s="189"/>
      <c r="AB68" s="189"/>
      <c r="AD68" s="189"/>
      <c r="AF68" s="189"/>
      <c r="AH68" s="189"/>
      <c r="AJ68" s="189"/>
      <c r="AL68" s="189"/>
      <c r="AN68" s="206"/>
      <c r="AP68" s="206"/>
      <c r="AR68" s="206"/>
      <c r="AT68" s="206"/>
      <c r="AV68" s="206"/>
      <c r="AX68" s="206"/>
      <c r="AZ68" s="206"/>
      <c r="BB68" s="206"/>
      <c r="BD68" s="206"/>
      <c r="BE68" s="203"/>
      <c r="BF68" s="193"/>
      <c r="BH68" s="206"/>
      <c r="BJ68" s="206"/>
      <c r="BL68" s="206"/>
      <c r="BN68" s="206"/>
      <c r="BO68" s="203"/>
      <c r="BP68" s="193"/>
      <c r="BR68" s="206"/>
      <c r="BT68" s="206"/>
      <c r="BV68" s="206"/>
      <c r="BX68" s="206"/>
      <c r="BY68" s="203"/>
      <c r="BZ68" s="193"/>
      <c r="CB68" s="206"/>
      <c r="CD68" s="206"/>
      <c r="CF68" s="206"/>
      <c r="CH68" s="206"/>
      <c r="CJ68" s="206"/>
      <c r="CK68" s="203"/>
      <c r="CL68" s="193"/>
      <c r="CN68" s="206"/>
    </row>
    <row r="69" spans="2:92" x14ac:dyDescent="0.3">
      <c r="B69" s="184" t="s">
        <v>428</v>
      </c>
      <c r="D69" s="160"/>
      <c r="F69" s="186"/>
      <c r="H69" s="162"/>
      <c r="J69" s="205"/>
      <c r="L69" s="195"/>
      <c r="N69" s="195"/>
      <c r="P69" s="165"/>
      <c r="R69" s="165"/>
      <c r="T69" s="160"/>
      <c r="V69" s="200"/>
      <c r="X69" s="205"/>
      <c r="Z69" s="189"/>
      <c r="AB69" s="189"/>
      <c r="AD69" s="189"/>
      <c r="AF69" s="189"/>
      <c r="AH69" s="189"/>
      <c r="AJ69" s="189"/>
      <c r="AL69" s="189"/>
      <c r="AN69" s="206"/>
      <c r="AP69" s="206"/>
      <c r="AR69" s="206"/>
      <c r="AT69" s="206"/>
      <c r="AV69" s="206"/>
      <c r="AX69" s="206"/>
      <c r="AZ69" s="206"/>
      <c r="BB69" s="206"/>
      <c r="BD69" s="206"/>
      <c r="BE69" s="203"/>
      <c r="BF69" s="193"/>
      <c r="BH69" s="206"/>
      <c r="BJ69" s="206"/>
      <c r="BL69" s="206"/>
      <c r="BN69" s="206"/>
      <c r="BO69" s="203"/>
      <c r="BP69" s="193"/>
      <c r="BR69" s="206"/>
      <c r="BT69" s="206"/>
      <c r="BV69" s="206"/>
      <c r="BX69" s="206"/>
      <c r="BY69" s="203"/>
      <c r="BZ69" s="193"/>
      <c r="CB69" s="206"/>
      <c r="CD69" s="206"/>
      <c r="CF69" s="206"/>
      <c r="CH69" s="206"/>
      <c r="CJ69" s="206"/>
      <c r="CK69" s="203"/>
      <c r="CL69" s="193"/>
      <c r="CN69" s="206"/>
    </row>
    <row r="70" spans="2:92" x14ac:dyDescent="0.3">
      <c r="B70" s="184" t="s">
        <v>429</v>
      </c>
      <c r="D70" s="160"/>
      <c r="F70" s="186"/>
      <c r="H70" s="162"/>
      <c r="J70" s="205"/>
      <c r="L70" s="195"/>
      <c r="N70" s="195"/>
      <c r="P70" s="165"/>
      <c r="R70" s="165"/>
      <c r="T70" s="160"/>
      <c r="V70" s="200"/>
      <c r="X70" s="205"/>
      <c r="Z70" s="189"/>
      <c r="AB70" s="189"/>
      <c r="AD70" s="189"/>
      <c r="AF70" s="189"/>
      <c r="AH70" s="189"/>
      <c r="AJ70" s="189"/>
      <c r="AL70" s="189"/>
      <c r="AN70" s="206"/>
      <c r="AP70" s="206"/>
      <c r="AR70" s="206"/>
      <c r="AT70" s="206"/>
      <c r="AV70" s="206"/>
      <c r="AX70" s="206"/>
      <c r="AZ70" s="206"/>
      <c r="BB70" s="206"/>
      <c r="BD70" s="206"/>
      <c r="BE70" s="203"/>
      <c r="BF70" s="193"/>
      <c r="BH70" s="206"/>
      <c r="BJ70" s="206"/>
      <c r="BL70" s="206"/>
      <c r="BN70" s="206"/>
      <c r="BO70" s="203"/>
      <c r="BP70" s="193"/>
      <c r="BR70" s="206"/>
      <c r="BT70" s="206"/>
      <c r="BV70" s="206"/>
      <c r="BX70" s="206"/>
      <c r="BY70" s="203"/>
      <c r="BZ70" s="193"/>
      <c r="CB70" s="206"/>
      <c r="CD70" s="206"/>
      <c r="CF70" s="206"/>
      <c r="CH70" s="206"/>
      <c r="CJ70" s="206"/>
      <c r="CK70" s="203"/>
      <c r="CL70" s="193"/>
      <c r="CN70" s="206"/>
    </row>
    <row r="71" spans="2:92" x14ac:dyDescent="0.3">
      <c r="B71" s="184" t="s">
        <v>430</v>
      </c>
      <c r="D71" s="160"/>
      <c r="F71" s="186"/>
      <c r="H71" s="162"/>
      <c r="J71" s="205"/>
      <c r="L71" s="195"/>
      <c r="N71" s="195"/>
      <c r="P71" s="165"/>
      <c r="R71" s="165"/>
      <c r="T71" s="160"/>
      <c r="V71" s="200"/>
      <c r="X71" s="205"/>
      <c r="Z71" s="189"/>
      <c r="AB71" s="189"/>
      <c r="AD71" s="189"/>
      <c r="AF71" s="189"/>
      <c r="AH71" s="189"/>
      <c r="AJ71" s="189"/>
      <c r="AL71" s="189"/>
      <c r="AN71" s="206"/>
      <c r="AP71" s="206"/>
      <c r="AR71" s="206"/>
      <c r="AT71" s="206"/>
      <c r="AV71" s="206"/>
      <c r="AX71" s="206"/>
      <c r="AZ71" s="206"/>
      <c r="BB71" s="206"/>
      <c r="BD71" s="206"/>
      <c r="BE71" s="203"/>
      <c r="BF71" s="193"/>
      <c r="BH71" s="206"/>
      <c r="BJ71" s="206"/>
      <c r="BL71" s="206"/>
      <c r="BN71" s="206"/>
      <c r="BO71" s="203"/>
      <c r="BP71" s="193"/>
      <c r="BR71" s="206"/>
      <c r="BT71" s="206"/>
      <c r="BV71" s="206"/>
      <c r="BX71" s="206"/>
      <c r="BY71" s="203"/>
      <c r="BZ71" s="193"/>
      <c r="CB71" s="206"/>
      <c r="CD71" s="206"/>
      <c r="CF71" s="206"/>
      <c r="CH71" s="206"/>
      <c r="CJ71" s="206"/>
      <c r="CK71" s="203"/>
      <c r="CL71" s="193"/>
      <c r="CN71" s="206"/>
    </row>
    <row r="72" spans="2:92" x14ac:dyDescent="0.3">
      <c r="B72" s="184" t="s">
        <v>431</v>
      </c>
      <c r="D72" s="160"/>
      <c r="F72" s="186"/>
      <c r="H72" s="162"/>
      <c r="J72" s="205"/>
      <c r="L72" s="195"/>
      <c r="N72" s="195"/>
      <c r="P72" s="165"/>
      <c r="R72" s="165"/>
      <c r="T72" s="160"/>
      <c r="V72" s="200"/>
      <c r="X72" s="205"/>
      <c r="Z72" s="189"/>
      <c r="AB72" s="189"/>
      <c r="AD72" s="189"/>
      <c r="AF72" s="189"/>
      <c r="AH72" s="189"/>
      <c r="AJ72" s="189"/>
      <c r="AL72" s="189"/>
      <c r="AN72" s="206"/>
      <c r="AP72" s="206"/>
      <c r="AR72" s="206"/>
      <c r="AT72" s="206"/>
      <c r="AV72" s="206"/>
      <c r="AX72" s="206"/>
      <c r="AZ72" s="206"/>
      <c r="BB72" s="206"/>
      <c r="BD72" s="206"/>
      <c r="BE72" s="203"/>
      <c r="BF72" s="193"/>
      <c r="BH72" s="206"/>
      <c r="BJ72" s="206"/>
      <c r="BL72" s="206"/>
      <c r="BN72" s="206"/>
      <c r="BO72" s="203"/>
      <c r="BP72" s="193"/>
      <c r="BR72" s="206"/>
      <c r="BT72" s="206"/>
      <c r="BV72" s="206"/>
      <c r="BX72" s="206"/>
      <c r="BY72" s="203"/>
      <c r="BZ72" s="193"/>
      <c r="CB72" s="206"/>
      <c r="CD72" s="206"/>
      <c r="CF72" s="206"/>
      <c r="CH72" s="206"/>
      <c r="CJ72" s="206"/>
      <c r="CK72" s="203"/>
      <c r="CL72" s="193"/>
      <c r="CN72" s="206"/>
    </row>
    <row r="73" spans="2:92" x14ac:dyDescent="0.3">
      <c r="B73" s="184" t="s">
        <v>432</v>
      </c>
      <c r="D73" s="160"/>
      <c r="F73" s="186"/>
      <c r="H73" s="162"/>
      <c r="J73" s="205"/>
      <c r="L73" s="195"/>
      <c r="N73" s="195"/>
      <c r="P73" s="165"/>
      <c r="R73" s="165"/>
      <c r="T73" s="160"/>
      <c r="V73" s="200"/>
      <c r="X73" s="205"/>
      <c r="Z73" s="189"/>
      <c r="AB73" s="189"/>
      <c r="AD73" s="189"/>
      <c r="AF73" s="189"/>
      <c r="AH73" s="189"/>
      <c r="AJ73" s="189"/>
      <c r="AL73" s="189"/>
      <c r="AN73" s="206"/>
      <c r="AP73" s="206"/>
      <c r="AR73" s="206"/>
      <c r="AT73" s="206"/>
      <c r="AV73" s="206"/>
      <c r="AX73" s="206"/>
      <c r="AZ73" s="206"/>
      <c r="BB73" s="206"/>
      <c r="BD73" s="206"/>
      <c r="BE73" s="203"/>
      <c r="BF73" s="193"/>
      <c r="BH73" s="206"/>
      <c r="BJ73" s="206"/>
      <c r="BL73" s="206"/>
      <c r="BN73" s="206"/>
      <c r="BO73" s="203"/>
      <c r="BP73" s="193"/>
      <c r="BR73" s="206"/>
      <c r="BT73" s="206"/>
      <c r="BV73" s="206"/>
      <c r="BX73" s="206"/>
      <c r="BY73" s="203"/>
      <c r="BZ73" s="193"/>
      <c r="CB73" s="206"/>
      <c r="CD73" s="206"/>
      <c r="CF73" s="206"/>
      <c r="CH73" s="206"/>
      <c r="CJ73" s="206"/>
      <c r="CK73" s="203"/>
      <c r="CL73" s="193"/>
      <c r="CN73" s="206"/>
    </row>
    <row r="74" spans="2:92" x14ac:dyDescent="0.3">
      <c r="B74" s="184" t="s">
        <v>433</v>
      </c>
      <c r="D74" s="160"/>
      <c r="F74" s="186"/>
      <c r="H74" s="162"/>
      <c r="J74" s="205"/>
      <c r="L74" s="195"/>
      <c r="N74" s="195"/>
      <c r="P74" s="165"/>
      <c r="R74" s="165"/>
      <c r="T74" s="160"/>
      <c r="V74" s="200"/>
      <c r="X74" s="205"/>
      <c r="Z74" s="189"/>
      <c r="AB74" s="189"/>
      <c r="AD74" s="189"/>
      <c r="AF74" s="189"/>
      <c r="AH74" s="189"/>
      <c r="AJ74" s="189"/>
      <c r="AL74" s="189"/>
      <c r="AN74" s="206"/>
      <c r="AP74" s="206"/>
      <c r="AR74" s="206"/>
      <c r="AT74" s="206"/>
      <c r="AV74" s="206"/>
      <c r="AX74" s="206"/>
      <c r="AZ74" s="206"/>
      <c r="BB74" s="206"/>
      <c r="BD74" s="206"/>
      <c r="BE74" s="203"/>
      <c r="BF74" s="193"/>
      <c r="BH74" s="206"/>
      <c r="BJ74" s="206"/>
      <c r="BL74" s="206"/>
      <c r="BN74" s="206"/>
      <c r="BO74" s="203"/>
      <c r="BP74" s="193"/>
      <c r="BR74" s="206"/>
      <c r="BT74" s="206"/>
      <c r="BV74" s="206"/>
      <c r="BX74" s="206"/>
      <c r="BY74" s="203"/>
      <c r="BZ74" s="193"/>
      <c r="CB74" s="206"/>
      <c r="CD74" s="206"/>
      <c r="CF74" s="206"/>
      <c r="CH74" s="206"/>
      <c r="CJ74" s="206"/>
      <c r="CK74" s="203"/>
      <c r="CL74" s="193"/>
      <c r="CN74" s="206"/>
    </row>
    <row r="75" spans="2:92" x14ac:dyDescent="0.3">
      <c r="B75" s="184" t="s">
        <v>434</v>
      </c>
      <c r="D75" s="160"/>
      <c r="F75" s="186"/>
      <c r="H75" s="162"/>
      <c r="J75" s="205"/>
      <c r="L75" s="195"/>
      <c r="N75" s="195"/>
      <c r="P75" s="165"/>
      <c r="R75" s="165"/>
      <c r="T75" s="160"/>
      <c r="V75" s="200"/>
      <c r="X75" s="205"/>
      <c r="Z75" s="189"/>
      <c r="AB75" s="189"/>
      <c r="AD75" s="189"/>
      <c r="AF75" s="189"/>
      <c r="AH75" s="189"/>
      <c r="AJ75" s="189"/>
      <c r="AL75" s="189"/>
      <c r="AN75" s="206"/>
      <c r="AP75" s="206"/>
      <c r="AR75" s="206"/>
      <c r="AT75" s="206"/>
      <c r="AV75" s="206"/>
      <c r="AX75" s="206"/>
      <c r="AZ75" s="206"/>
      <c r="BB75" s="206"/>
      <c r="BD75" s="206"/>
      <c r="BE75" s="203"/>
      <c r="BF75" s="193"/>
      <c r="BH75" s="206"/>
      <c r="BJ75" s="206"/>
      <c r="BL75" s="206"/>
      <c r="BN75" s="206"/>
      <c r="BO75" s="203"/>
      <c r="BP75" s="193"/>
      <c r="BR75" s="206"/>
      <c r="BT75" s="206"/>
      <c r="BV75" s="206"/>
      <c r="BX75" s="206"/>
      <c r="BY75" s="203"/>
      <c r="BZ75" s="193"/>
      <c r="CB75" s="206"/>
      <c r="CD75" s="206"/>
      <c r="CF75" s="206"/>
      <c r="CH75" s="206"/>
      <c r="CJ75" s="206"/>
      <c r="CK75" s="203"/>
      <c r="CL75" s="193"/>
      <c r="CN75" s="206"/>
    </row>
    <row r="76" spans="2:92" x14ac:dyDescent="0.3">
      <c r="B76" s="184" t="s">
        <v>435</v>
      </c>
      <c r="D76" s="160"/>
      <c r="F76" s="186"/>
      <c r="H76" s="162"/>
      <c r="J76" s="205"/>
      <c r="L76" s="195"/>
      <c r="N76" s="195"/>
      <c r="P76" s="165"/>
      <c r="R76" s="165"/>
      <c r="T76" s="160"/>
      <c r="V76" s="200"/>
      <c r="X76" s="205"/>
      <c r="Z76" s="189"/>
      <c r="AB76" s="189"/>
      <c r="AD76" s="189"/>
      <c r="AF76" s="189"/>
      <c r="AH76" s="189"/>
      <c r="AJ76" s="189"/>
      <c r="AL76" s="189"/>
      <c r="AN76" s="206"/>
      <c r="AP76" s="206"/>
      <c r="AR76" s="206"/>
      <c r="AT76" s="206"/>
      <c r="AV76" s="206"/>
      <c r="AX76" s="206"/>
      <c r="AZ76" s="206"/>
      <c r="BB76" s="206"/>
      <c r="BD76" s="206"/>
      <c r="BE76" s="203"/>
      <c r="BF76" s="193"/>
      <c r="BH76" s="206"/>
      <c r="BJ76" s="206"/>
      <c r="BL76" s="206"/>
      <c r="BN76" s="206"/>
      <c r="BO76" s="203"/>
      <c r="BP76" s="193"/>
      <c r="BR76" s="206"/>
      <c r="BT76" s="206"/>
      <c r="BV76" s="206"/>
      <c r="BX76" s="206"/>
      <c r="BY76" s="203"/>
      <c r="BZ76" s="193"/>
      <c r="CB76" s="206"/>
      <c r="CD76" s="206"/>
      <c r="CF76" s="206"/>
      <c r="CH76" s="206"/>
      <c r="CJ76" s="206"/>
      <c r="CK76" s="203"/>
      <c r="CL76" s="193"/>
      <c r="CN76" s="206"/>
    </row>
    <row r="77" spans="2:92" x14ac:dyDescent="0.3">
      <c r="B77" s="184" t="s">
        <v>436</v>
      </c>
      <c r="D77" s="160"/>
      <c r="F77" s="186"/>
      <c r="H77" s="162"/>
      <c r="J77" s="205"/>
      <c r="L77" s="195"/>
      <c r="N77" s="195"/>
      <c r="P77" s="165"/>
      <c r="R77" s="165"/>
      <c r="T77" s="160"/>
      <c r="V77" s="200"/>
      <c r="X77" s="205"/>
      <c r="Z77" s="189"/>
      <c r="AB77" s="189"/>
      <c r="AD77" s="189"/>
      <c r="AF77" s="189"/>
      <c r="AH77" s="189"/>
      <c r="AJ77" s="189"/>
      <c r="AL77" s="189"/>
      <c r="AN77" s="206"/>
      <c r="AP77" s="206"/>
      <c r="AR77" s="206"/>
      <c r="AT77" s="206"/>
      <c r="AV77" s="206"/>
      <c r="AX77" s="206"/>
      <c r="AZ77" s="206"/>
      <c r="BB77" s="206"/>
      <c r="BD77" s="206"/>
      <c r="BE77" s="203"/>
      <c r="BF77" s="193"/>
      <c r="BH77" s="206"/>
      <c r="BJ77" s="206"/>
      <c r="BL77" s="206"/>
      <c r="BN77" s="206"/>
      <c r="BO77" s="203"/>
      <c r="BP77" s="193"/>
      <c r="BR77" s="206"/>
      <c r="BT77" s="206"/>
      <c r="BV77" s="206"/>
      <c r="BX77" s="206"/>
      <c r="BY77" s="203"/>
      <c r="BZ77" s="193"/>
      <c r="CB77" s="206"/>
      <c r="CD77" s="206"/>
      <c r="CF77" s="206"/>
      <c r="CH77" s="206"/>
      <c r="CJ77" s="206"/>
      <c r="CK77" s="203"/>
      <c r="CL77" s="193"/>
      <c r="CN77" s="206"/>
    </row>
    <row r="78" spans="2:92" x14ac:dyDescent="0.3">
      <c r="B78" s="184" t="s">
        <v>437</v>
      </c>
      <c r="D78" s="160"/>
      <c r="F78" s="186"/>
      <c r="H78" s="162"/>
      <c r="J78" s="205"/>
      <c r="L78" s="195"/>
      <c r="N78" s="195"/>
      <c r="P78" s="165"/>
      <c r="R78" s="165"/>
      <c r="T78" s="160"/>
      <c r="V78" s="200"/>
      <c r="X78" s="205"/>
      <c r="Z78" s="189"/>
      <c r="AB78" s="189"/>
      <c r="AD78" s="189"/>
      <c r="AF78" s="189"/>
      <c r="AH78" s="189"/>
      <c r="AJ78" s="189"/>
      <c r="AL78" s="189"/>
      <c r="AN78" s="206"/>
      <c r="AP78" s="206"/>
      <c r="AR78" s="206"/>
      <c r="AT78" s="206"/>
      <c r="AV78" s="206"/>
      <c r="AX78" s="206"/>
      <c r="AZ78" s="206"/>
      <c r="BB78" s="206"/>
      <c r="BD78" s="206"/>
      <c r="BE78" s="203"/>
      <c r="BF78" s="193"/>
      <c r="BH78" s="206"/>
      <c r="BJ78" s="206"/>
      <c r="BL78" s="206"/>
      <c r="BN78" s="206"/>
      <c r="BO78" s="203"/>
      <c r="BP78" s="193"/>
      <c r="BR78" s="206"/>
      <c r="BT78" s="206"/>
      <c r="BV78" s="206"/>
      <c r="BX78" s="206"/>
      <c r="BY78" s="203"/>
      <c r="BZ78" s="193"/>
      <c r="CB78" s="206"/>
      <c r="CD78" s="206"/>
      <c r="CF78" s="206"/>
      <c r="CH78" s="206"/>
      <c r="CJ78" s="206"/>
      <c r="CK78" s="203"/>
      <c r="CL78" s="193"/>
      <c r="CN78" s="206"/>
    </row>
    <row r="79" spans="2:92" x14ac:dyDescent="0.3">
      <c r="B79" s="184" t="s">
        <v>438</v>
      </c>
      <c r="D79" s="160"/>
      <c r="F79" s="186"/>
      <c r="H79" s="162"/>
      <c r="J79" s="205"/>
      <c r="L79" s="195"/>
      <c r="N79" s="195"/>
      <c r="P79" s="165"/>
      <c r="R79" s="165"/>
      <c r="T79" s="160"/>
      <c r="V79" s="200"/>
      <c r="X79" s="205"/>
      <c r="Z79" s="189"/>
      <c r="AB79" s="189"/>
      <c r="AD79" s="189"/>
      <c r="AF79" s="189"/>
      <c r="AH79" s="189"/>
      <c r="AJ79" s="189"/>
      <c r="AL79" s="189"/>
      <c r="AN79" s="206"/>
      <c r="AP79" s="206"/>
      <c r="AR79" s="206"/>
      <c r="AT79" s="206"/>
      <c r="AV79" s="206"/>
      <c r="AX79" s="206"/>
      <c r="AZ79" s="206"/>
      <c r="BB79" s="206"/>
      <c r="BD79" s="206"/>
      <c r="BE79" s="203"/>
      <c r="BF79" s="193"/>
      <c r="BH79" s="206"/>
      <c r="BJ79" s="206"/>
      <c r="BL79" s="206"/>
      <c r="BN79" s="206"/>
      <c r="BO79" s="203"/>
      <c r="BP79" s="193"/>
      <c r="BR79" s="206"/>
      <c r="BT79" s="206"/>
      <c r="BV79" s="206"/>
      <c r="BX79" s="206"/>
      <c r="BY79" s="203"/>
      <c r="BZ79" s="193"/>
      <c r="CB79" s="206"/>
      <c r="CD79" s="206"/>
      <c r="CF79" s="206"/>
      <c r="CH79" s="206"/>
      <c r="CJ79" s="206"/>
      <c r="CK79" s="203"/>
      <c r="CL79" s="193"/>
      <c r="CN79" s="206"/>
    </row>
    <row r="80" spans="2:92" x14ac:dyDescent="0.3">
      <c r="B80" s="184" t="s">
        <v>439</v>
      </c>
      <c r="D80" s="160"/>
      <c r="F80" s="186"/>
      <c r="H80" s="162"/>
      <c r="J80" s="205"/>
      <c r="L80" s="195"/>
      <c r="N80" s="195"/>
      <c r="P80" s="165"/>
      <c r="R80" s="165"/>
      <c r="T80" s="160"/>
      <c r="V80" s="200"/>
      <c r="X80" s="205"/>
      <c r="Z80" s="189"/>
      <c r="AB80" s="189"/>
      <c r="AD80" s="189"/>
      <c r="AF80" s="189"/>
      <c r="AH80" s="189"/>
      <c r="AJ80" s="189"/>
      <c r="AL80" s="189"/>
      <c r="AN80" s="206"/>
      <c r="AP80" s="206"/>
      <c r="AR80" s="206"/>
      <c r="AT80" s="206"/>
      <c r="AV80" s="206"/>
      <c r="AX80" s="206"/>
      <c r="AZ80" s="206"/>
      <c r="BB80" s="206"/>
      <c r="BD80" s="206"/>
      <c r="BE80" s="203"/>
      <c r="BF80" s="193"/>
      <c r="BH80" s="206"/>
      <c r="BJ80" s="206"/>
      <c r="BL80" s="206"/>
      <c r="BN80" s="206"/>
      <c r="BO80" s="203"/>
      <c r="BP80" s="193"/>
      <c r="BR80" s="206"/>
      <c r="BT80" s="206"/>
      <c r="BV80" s="206"/>
      <c r="BX80" s="206"/>
      <c r="BY80" s="203"/>
      <c r="BZ80" s="193"/>
      <c r="CB80" s="206"/>
      <c r="CD80" s="206"/>
      <c r="CF80" s="206"/>
      <c r="CH80" s="206"/>
      <c r="CJ80" s="206"/>
      <c r="CK80" s="203"/>
      <c r="CL80" s="193"/>
      <c r="CN80" s="206"/>
    </row>
    <row r="81" spans="2:92" x14ac:dyDescent="0.3">
      <c r="B81" s="184" t="s">
        <v>440</v>
      </c>
      <c r="D81" s="160"/>
      <c r="F81" s="186"/>
      <c r="H81" s="162"/>
      <c r="J81" s="205"/>
      <c r="L81" s="195"/>
      <c r="N81" s="195"/>
      <c r="P81" s="165"/>
      <c r="R81" s="165"/>
      <c r="T81" s="160"/>
      <c r="V81" s="200"/>
      <c r="X81" s="205"/>
      <c r="Z81" s="189"/>
      <c r="AB81" s="189"/>
      <c r="AD81" s="189"/>
      <c r="AF81" s="189"/>
      <c r="AH81" s="189"/>
      <c r="AJ81" s="189"/>
      <c r="AL81" s="189"/>
      <c r="AN81" s="206"/>
      <c r="AP81" s="206"/>
      <c r="AR81" s="206"/>
      <c r="AT81" s="206"/>
      <c r="AV81" s="206"/>
      <c r="AX81" s="206"/>
      <c r="AZ81" s="206"/>
      <c r="BB81" s="206"/>
      <c r="BD81" s="206"/>
      <c r="BE81" s="203"/>
      <c r="BF81" s="193"/>
      <c r="BH81" s="206"/>
      <c r="BJ81" s="206"/>
      <c r="BL81" s="206"/>
      <c r="BN81" s="206"/>
      <c r="BO81" s="203"/>
      <c r="BP81" s="193"/>
      <c r="BR81" s="206"/>
      <c r="BT81" s="206"/>
      <c r="BV81" s="206"/>
      <c r="BX81" s="206"/>
      <c r="BY81" s="203"/>
      <c r="BZ81" s="193"/>
      <c r="CB81" s="206"/>
      <c r="CD81" s="206"/>
      <c r="CF81" s="206"/>
      <c r="CH81" s="206"/>
      <c r="CJ81" s="206"/>
      <c r="CK81" s="203"/>
      <c r="CL81" s="193"/>
      <c r="CN81" s="206"/>
    </row>
    <row r="82" spans="2:92" x14ac:dyDescent="0.3">
      <c r="B82" s="184" t="s">
        <v>441</v>
      </c>
      <c r="D82" s="160"/>
      <c r="F82" s="186"/>
      <c r="H82" s="162"/>
      <c r="J82" s="205"/>
      <c r="L82" s="195"/>
      <c r="N82" s="195"/>
      <c r="P82" s="165"/>
      <c r="R82" s="165"/>
      <c r="T82" s="160"/>
      <c r="V82" s="200"/>
      <c r="X82" s="205"/>
      <c r="Z82" s="189"/>
      <c r="AB82" s="189"/>
      <c r="AD82" s="189"/>
      <c r="AF82" s="189"/>
      <c r="AH82" s="189"/>
      <c r="AJ82" s="189"/>
      <c r="AL82" s="189"/>
      <c r="AN82" s="206"/>
      <c r="AP82" s="206"/>
      <c r="AR82" s="206"/>
      <c r="AT82" s="206"/>
      <c r="AV82" s="206"/>
      <c r="AX82" s="206"/>
      <c r="AZ82" s="206"/>
      <c r="BB82" s="206"/>
      <c r="BD82" s="206"/>
      <c r="BE82" s="203"/>
      <c r="BF82" s="193"/>
      <c r="BH82" s="206"/>
      <c r="BJ82" s="206"/>
      <c r="BL82" s="206"/>
      <c r="BN82" s="206"/>
      <c r="BO82" s="203"/>
      <c r="BP82" s="193"/>
      <c r="BR82" s="206"/>
      <c r="BT82" s="206"/>
      <c r="BV82" s="206"/>
      <c r="BX82" s="206"/>
      <c r="BY82" s="203"/>
      <c r="BZ82" s="193"/>
      <c r="CB82" s="206"/>
      <c r="CD82" s="206"/>
      <c r="CF82" s="206"/>
      <c r="CH82" s="206"/>
      <c r="CJ82" s="206"/>
      <c r="CK82" s="203"/>
      <c r="CL82" s="193"/>
      <c r="CN82" s="206"/>
    </row>
    <row r="83" spans="2:92" x14ac:dyDescent="0.3">
      <c r="B83" s="184" t="s">
        <v>442</v>
      </c>
      <c r="D83" s="160"/>
      <c r="F83" s="186"/>
      <c r="H83" s="162"/>
      <c r="J83" s="205"/>
      <c r="L83" s="195"/>
      <c r="N83" s="195"/>
      <c r="P83" s="165"/>
      <c r="R83" s="165"/>
      <c r="T83" s="160"/>
      <c r="V83" s="200"/>
      <c r="X83" s="205"/>
      <c r="Z83" s="189"/>
      <c r="AB83" s="189"/>
      <c r="AD83" s="189"/>
      <c r="AF83" s="189"/>
      <c r="AH83" s="189"/>
      <c r="AJ83" s="189"/>
      <c r="AL83" s="189"/>
      <c r="AN83" s="206"/>
      <c r="AP83" s="206"/>
      <c r="AR83" s="206"/>
      <c r="AT83" s="206"/>
      <c r="AV83" s="206"/>
      <c r="AX83" s="206"/>
      <c r="AZ83" s="206"/>
      <c r="BB83" s="206"/>
      <c r="BD83" s="206"/>
      <c r="BE83" s="203"/>
      <c r="BF83" s="193"/>
      <c r="BH83" s="206"/>
      <c r="BJ83" s="206"/>
      <c r="BL83" s="206"/>
      <c r="BN83" s="206"/>
      <c r="BO83" s="203"/>
      <c r="BP83" s="193"/>
      <c r="BR83" s="206"/>
      <c r="BT83" s="206"/>
      <c r="BV83" s="206"/>
      <c r="BX83" s="206"/>
      <c r="BY83" s="203"/>
      <c r="BZ83" s="193"/>
      <c r="CB83" s="206"/>
      <c r="CD83" s="206"/>
      <c r="CF83" s="206"/>
      <c r="CH83" s="206"/>
      <c r="CJ83" s="206"/>
      <c r="CK83" s="203"/>
      <c r="CL83" s="193"/>
      <c r="CN83" s="206"/>
    </row>
    <row r="84" spans="2:92" x14ac:dyDescent="0.3">
      <c r="B84" s="184" t="s">
        <v>443</v>
      </c>
      <c r="D84" s="160"/>
      <c r="F84" s="186"/>
      <c r="H84" s="162"/>
      <c r="J84" s="205"/>
      <c r="L84" s="195"/>
      <c r="N84" s="195"/>
      <c r="P84" s="165"/>
      <c r="R84" s="165"/>
      <c r="T84" s="160"/>
      <c r="V84" s="200"/>
      <c r="X84" s="205"/>
      <c r="Z84" s="189"/>
      <c r="AB84" s="189"/>
      <c r="AD84" s="189"/>
      <c r="AF84" s="189"/>
      <c r="AH84" s="189"/>
      <c r="AJ84" s="189"/>
      <c r="AL84" s="189"/>
      <c r="AN84" s="206"/>
      <c r="AP84" s="206"/>
      <c r="AR84" s="206"/>
      <c r="AT84" s="206"/>
      <c r="AV84" s="206"/>
      <c r="AX84" s="206"/>
      <c r="AZ84" s="206"/>
      <c r="BB84" s="206"/>
      <c r="BD84" s="206"/>
      <c r="BE84" s="203"/>
      <c r="BF84" s="193"/>
      <c r="BH84" s="206"/>
      <c r="BJ84" s="206"/>
      <c r="BL84" s="206"/>
      <c r="BN84" s="206"/>
      <c r="BO84" s="203"/>
      <c r="BP84" s="193"/>
      <c r="BR84" s="206"/>
      <c r="BT84" s="206"/>
      <c r="BV84" s="206"/>
      <c r="BX84" s="206"/>
      <c r="BY84" s="203"/>
      <c r="BZ84" s="193"/>
      <c r="CB84" s="206"/>
      <c r="CD84" s="206"/>
      <c r="CF84" s="206"/>
      <c r="CH84" s="206"/>
      <c r="CJ84" s="206"/>
      <c r="CK84" s="203"/>
      <c r="CL84" s="193"/>
      <c r="CN84" s="206"/>
    </row>
    <row r="85" spans="2:92" x14ac:dyDescent="0.3">
      <c r="B85" s="184" t="s">
        <v>444</v>
      </c>
      <c r="D85" s="160"/>
      <c r="F85" s="186"/>
      <c r="H85" s="162"/>
      <c r="J85" s="205"/>
      <c r="L85" s="195"/>
      <c r="N85" s="195"/>
      <c r="P85" s="165"/>
      <c r="R85" s="165"/>
      <c r="T85" s="160"/>
      <c r="V85" s="200"/>
      <c r="X85" s="205"/>
      <c r="Z85" s="189"/>
      <c r="AB85" s="189"/>
      <c r="AD85" s="189"/>
      <c r="AF85" s="189"/>
      <c r="AH85" s="189"/>
      <c r="AJ85" s="189"/>
      <c r="AL85" s="189"/>
      <c r="AN85" s="206"/>
      <c r="AP85" s="206"/>
      <c r="AR85" s="206"/>
      <c r="AT85" s="206"/>
      <c r="AV85" s="206"/>
      <c r="AX85" s="206"/>
      <c r="AZ85" s="206"/>
      <c r="BB85" s="206"/>
      <c r="BD85" s="206"/>
      <c r="BE85" s="203"/>
      <c r="BF85" s="193"/>
      <c r="BH85" s="206"/>
      <c r="BJ85" s="206"/>
      <c r="BL85" s="206"/>
      <c r="BN85" s="206"/>
      <c r="BO85" s="203"/>
      <c r="BP85" s="193"/>
      <c r="BR85" s="206"/>
      <c r="BT85" s="206"/>
      <c r="BV85" s="206"/>
      <c r="BX85" s="206"/>
      <c r="BY85" s="203"/>
      <c r="BZ85" s="193"/>
      <c r="CB85" s="206"/>
      <c r="CD85" s="206"/>
      <c r="CF85" s="206"/>
      <c r="CH85" s="206"/>
      <c r="CJ85" s="206"/>
      <c r="CK85" s="203"/>
      <c r="CL85" s="193"/>
      <c r="CN85" s="206"/>
    </row>
    <row r="86" spans="2:92" x14ac:dyDescent="0.3">
      <c r="B86" s="184" t="s">
        <v>445</v>
      </c>
      <c r="D86" s="160"/>
      <c r="F86" s="186"/>
      <c r="H86" s="162"/>
      <c r="J86" s="205"/>
      <c r="L86" s="195"/>
      <c r="N86" s="195"/>
      <c r="P86" s="165"/>
      <c r="R86" s="165"/>
      <c r="T86" s="160"/>
      <c r="V86" s="200"/>
      <c r="X86" s="205"/>
      <c r="Z86" s="189"/>
      <c r="AB86" s="189"/>
      <c r="AD86" s="189"/>
      <c r="AF86" s="189"/>
      <c r="AH86" s="189"/>
      <c r="AJ86" s="189"/>
      <c r="AL86" s="189"/>
      <c r="AN86" s="206"/>
      <c r="AP86" s="206"/>
      <c r="AR86" s="206"/>
      <c r="AT86" s="206"/>
      <c r="AV86" s="206"/>
      <c r="AX86" s="206"/>
      <c r="AZ86" s="206"/>
      <c r="BB86" s="206"/>
      <c r="BD86" s="206"/>
      <c r="BE86" s="203"/>
      <c r="BF86" s="193"/>
      <c r="BH86" s="206"/>
      <c r="BJ86" s="206"/>
      <c r="BL86" s="206"/>
      <c r="BN86" s="206"/>
      <c r="BO86" s="203"/>
      <c r="BP86" s="193"/>
      <c r="BR86" s="206"/>
      <c r="BT86" s="206"/>
      <c r="BV86" s="206"/>
      <c r="BX86" s="206"/>
      <c r="BY86" s="203"/>
      <c r="BZ86" s="193"/>
      <c r="CB86" s="206"/>
      <c r="CD86" s="206"/>
      <c r="CF86" s="206"/>
      <c r="CH86" s="206"/>
      <c r="CJ86" s="206"/>
      <c r="CK86" s="203"/>
      <c r="CL86" s="193"/>
      <c r="CN86" s="206"/>
    </row>
    <row r="87" spans="2:92" x14ac:dyDescent="0.3">
      <c r="B87" s="184" t="s">
        <v>446</v>
      </c>
      <c r="D87" s="160"/>
      <c r="F87" s="186"/>
      <c r="H87" s="162"/>
      <c r="J87" s="205"/>
      <c r="L87" s="195"/>
      <c r="N87" s="195"/>
      <c r="P87" s="165"/>
      <c r="R87" s="165"/>
      <c r="T87" s="160"/>
      <c r="V87" s="200"/>
      <c r="X87" s="205"/>
      <c r="Z87" s="189"/>
      <c r="AB87" s="189"/>
      <c r="AD87" s="189"/>
      <c r="AF87" s="189"/>
      <c r="AH87" s="189"/>
      <c r="AJ87" s="189"/>
      <c r="AL87" s="189"/>
      <c r="AN87" s="206"/>
      <c r="AP87" s="206"/>
      <c r="AR87" s="206"/>
      <c r="AT87" s="206"/>
      <c r="AV87" s="206"/>
      <c r="AX87" s="206"/>
      <c r="AZ87" s="206"/>
      <c r="BB87" s="206"/>
      <c r="BD87" s="206"/>
      <c r="BE87" s="203"/>
      <c r="BF87" s="193"/>
      <c r="BH87" s="206"/>
      <c r="BJ87" s="206"/>
      <c r="BL87" s="206"/>
      <c r="BN87" s="206"/>
      <c r="BO87" s="203"/>
      <c r="BP87" s="193"/>
      <c r="BR87" s="206"/>
      <c r="BT87" s="206"/>
      <c r="BV87" s="206"/>
      <c r="BX87" s="206"/>
      <c r="BY87" s="203"/>
      <c r="BZ87" s="193"/>
      <c r="CB87" s="206"/>
      <c r="CD87" s="206"/>
      <c r="CF87" s="206"/>
      <c r="CH87" s="206"/>
      <c r="CJ87" s="206"/>
      <c r="CK87" s="203"/>
      <c r="CL87" s="193"/>
      <c r="CN87" s="206"/>
    </row>
    <row r="88" spans="2:92" x14ac:dyDescent="0.3">
      <c r="B88" s="184" t="s">
        <v>447</v>
      </c>
      <c r="D88" s="160"/>
      <c r="F88" s="186"/>
      <c r="H88" s="162"/>
      <c r="J88" s="205"/>
      <c r="L88" s="195"/>
      <c r="N88" s="195"/>
      <c r="P88" s="165"/>
      <c r="R88" s="165"/>
      <c r="T88" s="160"/>
      <c r="V88" s="200"/>
      <c r="X88" s="205"/>
      <c r="Z88" s="189"/>
      <c r="AB88" s="189"/>
      <c r="AD88" s="189"/>
      <c r="AF88" s="189"/>
      <c r="AH88" s="189"/>
      <c r="AJ88" s="189"/>
      <c r="AL88" s="189"/>
      <c r="AN88" s="206"/>
      <c r="AP88" s="206"/>
      <c r="AR88" s="206"/>
      <c r="AT88" s="206"/>
      <c r="AV88" s="206"/>
      <c r="AX88" s="206"/>
      <c r="AZ88" s="206"/>
      <c r="BB88" s="206"/>
      <c r="BD88" s="206"/>
      <c r="BE88" s="203"/>
      <c r="BF88" s="193"/>
      <c r="BH88" s="206"/>
      <c r="BJ88" s="206"/>
      <c r="BL88" s="206"/>
      <c r="BN88" s="206"/>
      <c r="BO88" s="203"/>
      <c r="BP88" s="193"/>
      <c r="BR88" s="206"/>
      <c r="BT88" s="206"/>
      <c r="BV88" s="206"/>
      <c r="BX88" s="206"/>
      <c r="BY88" s="203"/>
      <c r="BZ88" s="193"/>
      <c r="CB88" s="206"/>
      <c r="CD88" s="206"/>
      <c r="CF88" s="206"/>
      <c r="CH88" s="206"/>
      <c r="CJ88" s="206"/>
      <c r="CK88" s="203"/>
      <c r="CL88" s="193"/>
      <c r="CN88" s="206"/>
    </row>
    <row r="89" spans="2:92" x14ac:dyDescent="0.3">
      <c r="B89" s="184" t="s">
        <v>448</v>
      </c>
      <c r="D89" s="160"/>
      <c r="F89" s="186"/>
      <c r="H89" s="162"/>
      <c r="J89" s="205"/>
      <c r="L89" s="195"/>
      <c r="N89" s="195"/>
      <c r="P89" s="165"/>
      <c r="R89" s="165"/>
      <c r="T89" s="160"/>
      <c r="V89" s="200"/>
      <c r="X89" s="205"/>
      <c r="Z89" s="189"/>
      <c r="AB89" s="189"/>
      <c r="AD89" s="189"/>
      <c r="AF89" s="189"/>
      <c r="AH89" s="189"/>
      <c r="AJ89" s="189"/>
      <c r="AL89" s="189"/>
      <c r="AN89" s="206"/>
      <c r="AP89" s="206"/>
      <c r="AR89" s="206"/>
      <c r="AT89" s="206"/>
      <c r="AV89" s="206"/>
      <c r="AX89" s="206"/>
      <c r="AZ89" s="206"/>
      <c r="BB89" s="206"/>
      <c r="BD89" s="206"/>
      <c r="BE89" s="203"/>
      <c r="BF89" s="193"/>
      <c r="BH89" s="206"/>
      <c r="BJ89" s="206"/>
      <c r="BL89" s="206"/>
      <c r="BN89" s="206"/>
      <c r="BO89" s="203"/>
      <c r="BP89" s="193"/>
      <c r="BR89" s="206"/>
      <c r="BT89" s="206"/>
      <c r="BV89" s="206"/>
      <c r="BX89" s="206"/>
      <c r="BY89" s="203"/>
      <c r="BZ89" s="193"/>
      <c r="CB89" s="206"/>
      <c r="CD89" s="206"/>
      <c r="CF89" s="206"/>
      <c r="CH89" s="206"/>
      <c r="CJ89" s="206"/>
      <c r="CK89" s="203"/>
      <c r="CL89" s="193"/>
      <c r="CN89" s="206"/>
    </row>
    <row r="90" spans="2:92" x14ac:dyDescent="0.3">
      <c r="B90" s="184" t="s">
        <v>449</v>
      </c>
      <c r="D90" s="160"/>
      <c r="F90" s="186"/>
      <c r="H90" s="162"/>
      <c r="J90" s="205"/>
      <c r="L90" s="195"/>
      <c r="N90" s="195"/>
      <c r="P90" s="165"/>
      <c r="R90" s="165"/>
      <c r="T90" s="160"/>
      <c r="V90" s="200"/>
      <c r="X90" s="205"/>
      <c r="Z90" s="189"/>
      <c r="AB90" s="189"/>
      <c r="AD90" s="189"/>
      <c r="AF90" s="189"/>
      <c r="AH90" s="189"/>
      <c r="AJ90" s="189"/>
      <c r="AL90" s="189"/>
      <c r="AN90" s="206"/>
      <c r="AP90" s="206"/>
      <c r="AR90" s="206"/>
      <c r="AT90" s="206"/>
      <c r="AV90" s="206"/>
      <c r="AX90" s="206"/>
      <c r="AZ90" s="206"/>
      <c r="BB90" s="206"/>
      <c r="BD90" s="206"/>
      <c r="BE90" s="203"/>
      <c r="BF90" s="193"/>
      <c r="BH90" s="206"/>
      <c r="BJ90" s="206"/>
      <c r="BL90" s="206"/>
      <c r="BN90" s="206"/>
      <c r="BO90" s="203"/>
      <c r="BP90" s="193"/>
      <c r="BR90" s="206"/>
      <c r="BT90" s="206"/>
      <c r="BV90" s="206"/>
      <c r="BX90" s="206"/>
      <c r="BY90" s="203"/>
      <c r="BZ90" s="193"/>
      <c r="CB90" s="206"/>
      <c r="CD90" s="206"/>
      <c r="CF90" s="206"/>
      <c r="CH90" s="206"/>
      <c r="CJ90" s="206"/>
      <c r="CK90" s="203"/>
      <c r="CL90" s="193"/>
      <c r="CN90" s="206"/>
    </row>
    <row r="91" spans="2:92" x14ac:dyDescent="0.3">
      <c r="B91" s="184" t="s">
        <v>450</v>
      </c>
      <c r="D91" s="160"/>
      <c r="F91" s="186"/>
      <c r="H91" s="162"/>
      <c r="J91" s="205"/>
      <c r="L91" s="195"/>
      <c r="N91" s="195"/>
      <c r="P91" s="165"/>
      <c r="R91" s="165"/>
      <c r="T91" s="160"/>
      <c r="V91" s="200"/>
      <c r="X91" s="205"/>
      <c r="Z91" s="189"/>
      <c r="AB91" s="189"/>
      <c r="AD91" s="189"/>
      <c r="AF91" s="189"/>
      <c r="AH91" s="189"/>
      <c r="AJ91" s="189"/>
      <c r="AL91" s="189"/>
      <c r="AN91" s="206"/>
      <c r="AP91" s="206"/>
      <c r="AR91" s="206"/>
      <c r="AT91" s="206"/>
      <c r="AV91" s="206"/>
      <c r="AX91" s="206"/>
      <c r="AZ91" s="206"/>
      <c r="BB91" s="206"/>
      <c r="BD91" s="206"/>
      <c r="BE91" s="203"/>
      <c r="BF91" s="193"/>
      <c r="BH91" s="206"/>
      <c r="BJ91" s="206"/>
      <c r="BL91" s="206"/>
      <c r="BN91" s="206"/>
      <c r="BO91" s="203"/>
      <c r="BP91" s="193"/>
      <c r="BR91" s="206"/>
      <c r="BT91" s="206"/>
      <c r="BV91" s="206"/>
      <c r="BX91" s="206"/>
      <c r="BY91" s="203"/>
      <c r="BZ91" s="193"/>
      <c r="CB91" s="206"/>
      <c r="CD91" s="206"/>
      <c r="CF91" s="206"/>
      <c r="CH91" s="206"/>
      <c r="CJ91" s="206"/>
      <c r="CK91" s="203"/>
      <c r="CL91" s="193"/>
      <c r="CN91" s="206"/>
    </row>
    <row r="92" spans="2:92" x14ac:dyDescent="0.3">
      <c r="B92" s="184" t="s">
        <v>451</v>
      </c>
      <c r="D92" s="160"/>
      <c r="F92" s="186"/>
      <c r="H92" s="162"/>
      <c r="J92" s="205"/>
      <c r="L92" s="195"/>
      <c r="N92" s="195"/>
      <c r="P92" s="165"/>
      <c r="R92" s="165"/>
      <c r="T92" s="160"/>
      <c r="V92" s="200"/>
      <c r="X92" s="205"/>
      <c r="Z92" s="189"/>
      <c r="AB92" s="189"/>
      <c r="AD92" s="189"/>
      <c r="AF92" s="189"/>
      <c r="AH92" s="189"/>
      <c r="AJ92" s="189"/>
      <c r="AL92" s="189"/>
      <c r="AN92" s="206"/>
      <c r="AP92" s="206"/>
      <c r="AR92" s="206"/>
      <c r="AT92" s="206"/>
      <c r="AV92" s="206"/>
      <c r="AX92" s="206"/>
      <c r="AZ92" s="206"/>
      <c r="BB92" s="206"/>
      <c r="BD92" s="206"/>
      <c r="BE92" s="203"/>
      <c r="BF92" s="193"/>
      <c r="BH92" s="206"/>
      <c r="BJ92" s="206"/>
      <c r="BL92" s="206"/>
      <c r="BN92" s="206"/>
      <c r="BO92" s="203"/>
      <c r="BP92" s="193"/>
      <c r="BR92" s="206"/>
      <c r="BT92" s="206"/>
      <c r="BV92" s="206"/>
      <c r="BX92" s="206"/>
      <c r="BY92" s="203"/>
      <c r="BZ92" s="193"/>
      <c r="CB92" s="206"/>
      <c r="CD92" s="206"/>
      <c r="CF92" s="206"/>
      <c r="CH92" s="206"/>
      <c r="CJ92" s="206"/>
      <c r="CK92" s="203"/>
      <c r="CL92" s="193"/>
      <c r="CN92" s="206"/>
    </row>
    <row r="93" spans="2:92" x14ac:dyDescent="0.3">
      <c r="B93" s="184" t="s">
        <v>452</v>
      </c>
      <c r="D93" s="160"/>
      <c r="F93" s="186"/>
      <c r="H93" s="162"/>
      <c r="J93" s="205"/>
      <c r="L93" s="195"/>
      <c r="N93" s="195"/>
      <c r="P93" s="165"/>
      <c r="R93" s="165"/>
      <c r="T93" s="160"/>
      <c r="V93" s="200"/>
      <c r="X93" s="205"/>
      <c r="Z93" s="189"/>
      <c r="AB93" s="189"/>
      <c r="AD93" s="189"/>
      <c r="AF93" s="189"/>
      <c r="AH93" s="189"/>
      <c r="AJ93" s="189"/>
      <c r="AL93" s="189"/>
      <c r="AN93" s="206"/>
      <c r="AP93" s="206"/>
      <c r="AR93" s="206"/>
      <c r="AT93" s="206"/>
      <c r="AV93" s="206"/>
      <c r="AX93" s="206"/>
      <c r="AZ93" s="206"/>
      <c r="BB93" s="206"/>
      <c r="BD93" s="206"/>
      <c r="BE93" s="203"/>
      <c r="BF93" s="193"/>
      <c r="BH93" s="206"/>
      <c r="BJ93" s="206"/>
      <c r="BL93" s="206"/>
      <c r="BN93" s="206"/>
      <c r="BO93" s="203"/>
      <c r="BP93" s="193"/>
      <c r="BR93" s="206"/>
      <c r="BT93" s="206"/>
      <c r="BV93" s="206"/>
      <c r="BX93" s="206"/>
      <c r="BY93" s="203"/>
      <c r="BZ93" s="193"/>
      <c r="CB93" s="206"/>
      <c r="CD93" s="206"/>
      <c r="CF93" s="206"/>
      <c r="CH93" s="206"/>
      <c r="CJ93" s="206"/>
      <c r="CK93" s="203"/>
      <c r="CL93" s="193"/>
      <c r="CN93" s="206"/>
    </row>
    <row r="94" spans="2:92" x14ac:dyDescent="0.3">
      <c r="B94" s="184" t="s">
        <v>453</v>
      </c>
      <c r="D94" s="160"/>
      <c r="F94" s="186"/>
      <c r="H94" s="162"/>
      <c r="J94" s="205"/>
      <c r="L94" s="195"/>
      <c r="N94" s="195"/>
      <c r="P94" s="165"/>
      <c r="R94" s="165"/>
      <c r="T94" s="160"/>
      <c r="V94" s="200"/>
      <c r="X94" s="205"/>
      <c r="Z94" s="189"/>
      <c r="AB94" s="189"/>
      <c r="AD94" s="189"/>
      <c r="AF94" s="189"/>
      <c r="AH94" s="189"/>
      <c r="AJ94" s="189"/>
      <c r="AL94" s="189"/>
      <c r="AN94" s="206"/>
      <c r="AP94" s="206"/>
      <c r="AR94" s="206"/>
      <c r="AT94" s="206"/>
      <c r="AV94" s="206"/>
      <c r="AX94" s="206"/>
      <c r="AZ94" s="206"/>
      <c r="BB94" s="206"/>
      <c r="BD94" s="206"/>
      <c r="BE94" s="203"/>
      <c r="BF94" s="193"/>
      <c r="BH94" s="206"/>
      <c r="BJ94" s="206"/>
      <c r="BL94" s="206"/>
      <c r="BN94" s="206"/>
      <c r="BO94" s="203"/>
      <c r="BP94" s="193"/>
      <c r="BR94" s="206"/>
      <c r="BT94" s="206"/>
      <c r="BV94" s="206"/>
      <c r="BX94" s="206"/>
      <c r="BY94" s="203"/>
      <c r="BZ94" s="193"/>
      <c r="CB94" s="206"/>
      <c r="CD94" s="206"/>
      <c r="CF94" s="206"/>
      <c r="CH94" s="206"/>
      <c r="CJ94" s="206"/>
      <c r="CK94" s="203"/>
      <c r="CL94" s="193"/>
      <c r="CN94" s="206"/>
    </row>
    <row r="95" spans="2:92" x14ac:dyDescent="0.3">
      <c r="B95" s="184" t="s">
        <v>454</v>
      </c>
      <c r="D95" s="160"/>
      <c r="F95" s="186"/>
      <c r="H95" s="162"/>
      <c r="J95" s="205"/>
      <c r="L95" s="195"/>
      <c r="N95" s="195"/>
      <c r="P95" s="165"/>
      <c r="R95" s="165"/>
      <c r="T95" s="160"/>
      <c r="V95" s="200"/>
      <c r="X95" s="205"/>
      <c r="Z95" s="189"/>
      <c r="AB95" s="189"/>
      <c r="AD95" s="189"/>
      <c r="AF95" s="189"/>
      <c r="AH95" s="189"/>
      <c r="AJ95" s="189"/>
      <c r="AL95" s="189"/>
      <c r="AN95" s="206"/>
      <c r="AP95" s="206"/>
      <c r="AR95" s="206"/>
      <c r="AT95" s="206"/>
      <c r="AV95" s="206"/>
      <c r="AX95" s="206"/>
      <c r="AZ95" s="206"/>
      <c r="BB95" s="206"/>
      <c r="BD95" s="206"/>
      <c r="BE95" s="203"/>
      <c r="BF95" s="193"/>
      <c r="BH95" s="206"/>
      <c r="BJ95" s="206"/>
      <c r="BL95" s="206"/>
      <c r="BN95" s="206"/>
      <c r="BO95" s="203"/>
      <c r="BP95" s="193"/>
      <c r="BR95" s="206"/>
      <c r="BT95" s="206"/>
      <c r="BV95" s="206"/>
      <c r="BX95" s="206"/>
      <c r="BY95" s="203"/>
      <c r="BZ95" s="193"/>
      <c r="CB95" s="206"/>
      <c r="CD95" s="206"/>
      <c r="CF95" s="206"/>
      <c r="CH95" s="206"/>
      <c r="CJ95" s="206"/>
      <c r="CK95" s="203"/>
      <c r="CL95" s="193"/>
      <c r="CN95" s="206"/>
    </row>
    <row r="96" spans="2:92" x14ac:dyDescent="0.3">
      <c r="B96" s="184" t="s">
        <v>455</v>
      </c>
      <c r="D96" s="160"/>
      <c r="F96" s="186"/>
      <c r="H96" s="162"/>
      <c r="J96" s="205"/>
      <c r="L96" s="195"/>
      <c r="N96" s="195"/>
      <c r="P96" s="165"/>
      <c r="R96" s="165"/>
      <c r="T96" s="160"/>
      <c r="V96" s="200"/>
      <c r="X96" s="205"/>
      <c r="Z96" s="189"/>
      <c r="AB96" s="189"/>
      <c r="AD96" s="189"/>
      <c r="AF96" s="189"/>
      <c r="AH96" s="189"/>
      <c r="AJ96" s="189"/>
      <c r="AL96" s="189"/>
      <c r="AN96" s="206"/>
      <c r="AP96" s="206"/>
      <c r="AR96" s="206"/>
      <c r="AT96" s="206"/>
      <c r="AV96" s="206"/>
      <c r="AX96" s="206"/>
      <c r="AZ96" s="206"/>
      <c r="BB96" s="206"/>
      <c r="BD96" s="206"/>
      <c r="BE96" s="203"/>
      <c r="BF96" s="193"/>
      <c r="BH96" s="206"/>
      <c r="BJ96" s="206"/>
      <c r="BL96" s="206"/>
      <c r="BN96" s="206"/>
      <c r="BO96" s="203"/>
      <c r="BP96" s="193"/>
      <c r="BR96" s="206"/>
      <c r="BT96" s="206"/>
      <c r="BV96" s="206"/>
      <c r="BX96" s="206"/>
      <c r="BY96" s="203"/>
      <c r="BZ96" s="193"/>
      <c r="CB96" s="206"/>
      <c r="CD96" s="206"/>
      <c r="CF96" s="206"/>
      <c r="CH96" s="206"/>
      <c r="CJ96" s="206"/>
      <c r="CK96" s="203"/>
      <c r="CL96" s="193"/>
      <c r="CN96" s="206"/>
    </row>
    <row r="97" spans="2:92" x14ac:dyDescent="0.3">
      <c r="B97" s="184" t="s">
        <v>456</v>
      </c>
      <c r="D97" s="160"/>
      <c r="F97" s="186"/>
      <c r="H97" s="162"/>
      <c r="J97" s="205"/>
      <c r="L97" s="195"/>
      <c r="N97" s="195"/>
      <c r="P97" s="165"/>
      <c r="R97" s="165"/>
      <c r="T97" s="160"/>
      <c r="V97" s="200"/>
      <c r="X97" s="205"/>
      <c r="Z97" s="189"/>
      <c r="AB97" s="189"/>
      <c r="AD97" s="189"/>
      <c r="AF97" s="189"/>
      <c r="AH97" s="189"/>
      <c r="AJ97" s="189"/>
      <c r="AL97" s="189"/>
      <c r="AN97" s="206"/>
      <c r="AP97" s="206"/>
      <c r="AR97" s="206"/>
      <c r="AT97" s="206"/>
      <c r="AV97" s="206"/>
      <c r="AX97" s="206"/>
      <c r="AZ97" s="206"/>
      <c r="BB97" s="206"/>
      <c r="BD97" s="206"/>
      <c r="BE97" s="203"/>
      <c r="BF97" s="193"/>
      <c r="BH97" s="206"/>
      <c r="BJ97" s="206"/>
      <c r="BL97" s="206"/>
      <c r="BN97" s="206"/>
      <c r="BO97" s="203"/>
      <c r="BP97" s="193"/>
      <c r="BR97" s="206"/>
      <c r="BT97" s="206"/>
      <c r="BV97" s="206"/>
      <c r="BX97" s="206"/>
      <c r="BY97" s="203"/>
      <c r="BZ97" s="193"/>
      <c r="CB97" s="206"/>
      <c r="CD97" s="206"/>
      <c r="CF97" s="206"/>
      <c r="CH97" s="206"/>
      <c r="CJ97" s="206"/>
      <c r="CK97" s="203"/>
      <c r="CL97" s="193"/>
      <c r="CN97" s="206"/>
    </row>
    <row r="98" spans="2:92" x14ac:dyDescent="0.3">
      <c r="B98" s="184" t="s">
        <v>457</v>
      </c>
      <c r="D98" s="160"/>
      <c r="F98" s="186"/>
      <c r="H98" s="162"/>
      <c r="J98" s="205"/>
      <c r="L98" s="195"/>
      <c r="N98" s="195"/>
      <c r="P98" s="165"/>
      <c r="R98" s="165"/>
      <c r="T98" s="160"/>
      <c r="V98" s="200"/>
      <c r="X98" s="205"/>
      <c r="Z98" s="189"/>
      <c r="AB98" s="189"/>
      <c r="AD98" s="189"/>
      <c r="AF98" s="189"/>
      <c r="AH98" s="189"/>
      <c r="AJ98" s="189"/>
      <c r="AL98" s="189"/>
      <c r="AN98" s="206"/>
      <c r="AP98" s="206"/>
      <c r="AR98" s="206"/>
      <c r="AT98" s="206"/>
      <c r="AV98" s="206"/>
      <c r="AX98" s="206"/>
      <c r="AZ98" s="206"/>
      <c r="BB98" s="206"/>
      <c r="BD98" s="206"/>
      <c r="BE98" s="203"/>
      <c r="BF98" s="193"/>
      <c r="BH98" s="206"/>
      <c r="BJ98" s="206"/>
      <c r="BL98" s="206"/>
      <c r="BN98" s="206"/>
      <c r="BO98" s="203"/>
      <c r="BP98" s="193"/>
      <c r="BR98" s="206"/>
      <c r="BT98" s="206"/>
      <c r="BV98" s="206"/>
      <c r="BX98" s="206"/>
      <c r="BY98" s="203"/>
      <c r="BZ98" s="193"/>
      <c r="CB98" s="206"/>
      <c r="CD98" s="206"/>
      <c r="CF98" s="206"/>
      <c r="CH98" s="206"/>
      <c r="CJ98" s="206"/>
      <c r="CK98" s="203"/>
      <c r="CL98" s="193"/>
      <c r="CN98" s="206"/>
    </row>
    <row r="99" spans="2:92" x14ac:dyDescent="0.3">
      <c r="B99" s="184" t="s">
        <v>458</v>
      </c>
      <c r="D99" s="160"/>
      <c r="F99" s="186"/>
      <c r="H99" s="162"/>
      <c r="J99" s="205"/>
      <c r="L99" s="195"/>
      <c r="N99" s="195"/>
      <c r="P99" s="165"/>
      <c r="R99" s="165"/>
      <c r="T99" s="160"/>
      <c r="V99" s="200"/>
      <c r="X99" s="205"/>
      <c r="Z99" s="189"/>
      <c r="AB99" s="189"/>
      <c r="AD99" s="189"/>
      <c r="AF99" s="189"/>
      <c r="AH99" s="189"/>
      <c r="AJ99" s="189"/>
      <c r="AL99" s="189"/>
      <c r="AN99" s="206"/>
      <c r="AP99" s="206"/>
      <c r="AR99" s="206"/>
      <c r="AT99" s="206"/>
      <c r="AV99" s="206"/>
      <c r="AX99" s="206"/>
      <c r="AZ99" s="206"/>
      <c r="BB99" s="206"/>
      <c r="BD99" s="206"/>
      <c r="BE99" s="203"/>
      <c r="BF99" s="193"/>
      <c r="BH99" s="206"/>
      <c r="BJ99" s="206"/>
      <c r="BL99" s="206"/>
      <c r="BN99" s="206"/>
      <c r="BO99" s="203"/>
      <c r="BP99" s="193"/>
      <c r="BR99" s="206"/>
      <c r="BT99" s="206"/>
      <c r="BV99" s="206"/>
      <c r="BX99" s="206"/>
      <c r="BY99" s="203"/>
      <c r="BZ99" s="193"/>
      <c r="CB99" s="206"/>
      <c r="CD99" s="206"/>
      <c r="CF99" s="206"/>
      <c r="CH99" s="206"/>
      <c r="CJ99" s="206"/>
      <c r="CK99" s="203"/>
      <c r="CL99" s="193"/>
      <c r="CN99" s="206"/>
    </row>
    <row r="100" spans="2:92" x14ac:dyDescent="0.3">
      <c r="B100" s="184" t="s">
        <v>459</v>
      </c>
      <c r="D100" s="160"/>
      <c r="F100" s="186"/>
      <c r="H100" s="162"/>
      <c r="J100" s="205"/>
      <c r="L100" s="195"/>
      <c r="N100" s="195"/>
      <c r="P100" s="165"/>
      <c r="R100" s="165"/>
      <c r="T100" s="160"/>
      <c r="V100" s="200"/>
      <c r="X100" s="205"/>
      <c r="Z100" s="189"/>
      <c r="AB100" s="189"/>
      <c r="AD100" s="189"/>
      <c r="AF100" s="189"/>
      <c r="AH100" s="189"/>
      <c r="AJ100" s="189"/>
      <c r="AL100" s="189"/>
      <c r="AN100" s="206"/>
      <c r="AP100" s="206"/>
      <c r="AR100" s="206"/>
      <c r="AT100" s="206"/>
      <c r="AV100" s="206"/>
      <c r="AX100" s="206"/>
      <c r="AZ100" s="206"/>
      <c r="BB100" s="206"/>
      <c r="BD100" s="206"/>
      <c r="BE100" s="203"/>
      <c r="BF100" s="193"/>
      <c r="BH100" s="206"/>
      <c r="BJ100" s="206"/>
      <c r="BL100" s="206"/>
      <c r="BN100" s="206"/>
      <c r="BO100" s="203"/>
      <c r="BP100" s="193"/>
      <c r="BR100" s="206"/>
      <c r="BT100" s="206"/>
      <c r="BV100" s="206"/>
      <c r="BX100" s="206"/>
      <c r="BY100" s="203"/>
      <c r="BZ100" s="193"/>
      <c r="CB100" s="206"/>
      <c r="CD100" s="206"/>
      <c r="CF100" s="206"/>
      <c r="CH100" s="206"/>
      <c r="CJ100" s="206"/>
      <c r="CK100" s="203"/>
      <c r="CL100" s="193"/>
      <c r="CN100" s="206"/>
    </row>
    <row r="101" spans="2:92" x14ac:dyDescent="0.3">
      <c r="B101" s="184" t="s">
        <v>460</v>
      </c>
      <c r="D101" s="160"/>
      <c r="F101" s="186"/>
      <c r="H101" s="162"/>
      <c r="J101" s="205"/>
      <c r="L101" s="195"/>
      <c r="N101" s="195"/>
      <c r="P101" s="165"/>
      <c r="R101" s="165"/>
      <c r="T101" s="160"/>
      <c r="V101" s="200"/>
      <c r="X101" s="205"/>
      <c r="Z101" s="189"/>
      <c r="AB101" s="189"/>
      <c r="AD101" s="189"/>
      <c r="AF101" s="189"/>
      <c r="AH101" s="189"/>
      <c r="AJ101" s="189"/>
      <c r="AL101" s="189"/>
      <c r="AN101" s="206"/>
      <c r="AP101" s="206"/>
      <c r="AR101" s="206"/>
      <c r="AT101" s="206"/>
      <c r="AV101" s="206"/>
      <c r="AX101" s="206"/>
      <c r="AZ101" s="206"/>
      <c r="BB101" s="206"/>
      <c r="BD101" s="206"/>
      <c r="BE101" s="203"/>
      <c r="BF101" s="193"/>
      <c r="BH101" s="206"/>
      <c r="BJ101" s="206"/>
      <c r="BL101" s="206"/>
      <c r="BN101" s="206"/>
      <c r="BO101" s="203"/>
      <c r="BP101" s="193"/>
      <c r="BR101" s="206"/>
      <c r="BT101" s="206"/>
      <c r="BV101" s="206"/>
      <c r="BX101" s="206"/>
      <c r="BY101" s="203"/>
      <c r="BZ101" s="193"/>
      <c r="CB101" s="206"/>
      <c r="CD101" s="206"/>
      <c r="CF101" s="206"/>
      <c r="CH101" s="206"/>
      <c r="CJ101" s="206"/>
      <c r="CK101" s="203"/>
      <c r="CL101" s="193"/>
      <c r="CN101" s="206"/>
    </row>
    <row r="102" spans="2:92" x14ac:dyDescent="0.3">
      <c r="B102" s="184" t="s">
        <v>461</v>
      </c>
      <c r="D102" s="160"/>
      <c r="F102" s="186"/>
      <c r="H102" s="162"/>
      <c r="J102" s="205"/>
      <c r="L102" s="195"/>
      <c r="N102" s="195"/>
      <c r="P102" s="165"/>
      <c r="R102" s="165"/>
      <c r="T102" s="160"/>
      <c r="V102" s="200"/>
      <c r="X102" s="205"/>
      <c r="Z102" s="189"/>
      <c r="AB102" s="189"/>
      <c r="AD102" s="189"/>
      <c r="AF102" s="189"/>
      <c r="AH102" s="189"/>
      <c r="AJ102" s="189"/>
      <c r="AL102" s="189"/>
      <c r="AN102" s="206"/>
      <c r="AP102" s="206"/>
      <c r="AR102" s="206"/>
      <c r="AT102" s="206"/>
      <c r="AV102" s="206"/>
      <c r="AX102" s="206"/>
      <c r="AZ102" s="206"/>
      <c r="BB102" s="206"/>
      <c r="BD102" s="206"/>
      <c r="BE102" s="203"/>
      <c r="BF102" s="193"/>
      <c r="BH102" s="206"/>
      <c r="BJ102" s="206"/>
      <c r="BL102" s="206"/>
      <c r="BN102" s="206"/>
      <c r="BO102" s="203"/>
      <c r="BP102" s="193"/>
      <c r="BR102" s="206"/>
      <c r="BT102" s="206"/>
      <c r="BV102" s="206"/>
      <c r="BX102" s="206"/>
      <c r="BY102" s="203"/>
      <c r="BZ102" s="193"/>
      <c r="CB102" s="206"/>
      <c r="CD102" s="206"/>
      <c r="CF102" s="206"/>
      <c r="CH102" s="206"/>
      <c r="CJ102" s="206"/>
      <c r="CK102" s="203"/>
      <c r="CL102" s="193"/>
      <c r="CN102" s="206"/>
    </row>
    <row r="103" spans="2:92" x14ac:dyDescent="0.3">
      <c r="B103" s="184" t="s">
        <v>462</v>
      </c>
      <c r="D103" s="160"/>
      <c r="F103" s="186"/>
      <c r="H103" s="162"/>
      <c r="J103" s="205"/>
      <c r="L103" s="195"/>
      <c r="N103" s="195"/>
      <c r="P103" s="165"/>
      <c r="R103" s="165"/>
      <c r="T103" s="160"/>
      <c r="V103" s="200"/>
      <c r="X103" s="205"/>
      <c r="Z103" s="189"/>
      <c r="AB103" s="189"/>
      <c r="AD103" s="189"/>
      <c r="AF103" s="189"/>
      <c r="AH103" s="189"/>
      <c r="AJ103" s="189"/>
      <c r="AL103" s="189"/>
      <c r="AN103" s="206"/>
      <c r="AP103" s="206"/>
      <c r="AR103" s="206"/>
      <c r="AT103" s="206"/>
      <c r="AV103" s="206"/>
      <c r="AX103" s="206"/>
      <c r="AZ103" s="206"/>
      <c r="BB103" s="206"/>
      <c r="BD103" s="206"/>
      <c r="BE103" s="203"/>
      <c r="BF103" s="193"/>
      <c r="BH103" s="206"/>
      <c r="BJ103" s="206"/>
      <c r="BL103" s="206"/>
      <c r="BN103" s="206"/>
      <c r="BO103" s="203"/>
      <c r="BP103" s="193"/>
      <c r="BR103" s="206"/>
      <c r="BT103" s="206"/>
      <c r="BV103" s="206"/>
      <c r="BX103" s="206"/>
      <c r="BY103" s="203"/>
      <c r="BZ103" s="193"/>
      <c r="CB103" s="206"/>
      <c r="CD103" s="206"/>
      <c r="CF103" s="206"/>
      <c r="CH103" s="206"/>
      <c r="CJ103" s="206"/>
      <c r="CK103" s="203"/>
      <c r="CL103" s="193"/>
      <c r="CN103" s="206"/>
    </row>
    <row r="104" spans="2:92" x14ac:dyDescent="0.3">
      <c r="B104" s="184" t="s">
        <v>463</v>
      </c>
      <c r="D104" s="160"/>
      <c r="F104" s="186"/>
      <c r="H104" s="162"/>
      <c r="J104" s="205"/>
      <c r="L104" s="195"/>
      <c r="N104" s="195"/>
      <c r="P104" s="165"/>
      <c r="R104" s="165"/>
      <c r="T104" s="160"/>
      <c r="V104" s="200"/>
      <c r="X104" s="205"/>
      <c r="Z104" s="189"/>
      <c r="AB104" s="189"/>
      <c r="AD104" s="189"/>
      <c r="AF104" s="189"/>
      <c r="AH104" s="189"/>
      <c r="AJ104" s="189"/>
      <c r="AL104" s="189"/>
      <c r="AN104" s="206"/>
      <c r="AP104" s="206"/>
      <c r="AR104" s="206"/>
      <c r="AT104" s="206"/>
      <c r="AV104" s="206"/>
      <c r="AX104" s="206"/>
      <c r="AZ104" s="206"/>
      <c r="BB104" s="206"/>
      <c r="BD104" s="206"/>
      <c r="BE104" s="203"/>
      <c r="BF104" s="193"/>
      <c r="BH104" s="206"/>
      <c r="BJ104" s="206"/>
      <c r="BL104" s="206"/>
      <c r="BN104" s="206"/>
      <c r="BO104" s="203"/>
      <c r="BP104" s="193"/>
      <c r="BR104" s="206"/>
      <c r="BT104" s="206"/>
      <c r="BV104" s="206"/>
      <c r="BX104" s="206"/>
      <c r="BY104" s="203"/>
      <c r="BZ104" s="193"/>
      <c r="CB104" s="206"/>
      <c r="CD104" s="206"/>
      <c r="CF104" s="206"/>
      <c r="CH104" s="206"/>
      <c r="CJ104" s="206"/>
      <c r="CK104" s="203"/>
      <c r="CL104" s="193"/>
      <c r="CN104" s="206"/>
    </row>
    <row r="105" spans="2:92" x14ac:dyDescent="0.3">
      <c r="B105" s="184" t="s">
        <v>464</v>
      </c>
      <c r="D105" s="160"/>
      <c r="F105" s="186"/>
      <c r="H105" s="162"/>
      <c r="J105" s="205"/>
      <c r="L105" s="195"/>
      <c r="N105" s="195"/>
      <c r="P105" s="165"/>
      <c r="R105" s="165"/>
      <c r="T105" s="160"/>
      <c r="V105" s="200"/>
      <c r="X105" s="205"/>
      <c r="Z105" s="189"/>
      <c r="AB105" s="189"/>
      <c r="AD105" s="189"/>
      <c r="AF105" s="189"/>
      <c r="AH105" s="189"/>
      <c r="AJ105" s="189"/>
      <c r="AL105" s="189"/>
      <c r="AN105" s="206"/>
      <c r="AP105" s="206"/>
      <c r="AR105" s="206"/>
      <c r="AT105" s="206"/>
      <c r="AV105" s="206"/>
      <c r="AX105" s="206"/>
      <c r="AZ105" s="206"/>
      <c r="BB105" s="206"/>
      <c r="BD105" s="206"/>
      <c r="BE105" s="203"/>
      <c r="BF105" s="193"/>
      <c r="BH105" s="206"/>
      <c r="BJ105" s="206"/>
      <c r="BL105" s="206"/>
      <c r="BN105" s="206"/>
      <c r="BO105" s="203"/>
      <c r="BP105" s="193"/>
      <c r="BR105" s="206"/>
      <c r="BT105" s="206"/>
      <c r="BV105" s="206"/>
      <c r="BX105" s="206"/>
      <c r="BY105" s="203"/>
      <c r="BZ105" s="193"/>
      <c r="CB105" s="206"/>
      <c r="CD105" s="206"/>
      <c r="CF105" s="206"/>
      <c r="CH105" s="206"/>
      <c r="CJ105" s="206"/>
      <c r="CK105" s="203"/>
      <c r="CL105" s="193"/>
      <c r="CN105" s="206"/>
    </row>
    <row r="106" spans="2:92" x14ac:dyDescent="0.3">
      <c r="B106" s="184" t="s">
        <v>465</v>
      </c>
      <c r="D106" s="160"/>
      <c r="F106" s="186"/>
      <c r="H106" s="162"/>
      <c r="J106" s="205"/>
      <c r="L106" s="195"/>
      <c r="N106" s="195"/>
      <c r="P106" s="165"/>
      <c r="R106" s="165"/>
      <c r="T106" s="160"/>
      <c r="V106" s="200"/>
      <c r="X106" s="205"/>
      <c r="Z106" s="189"/>
      <c r="AB106" s="189"/>
      <c r="AD106" s="189"/>
      <c r="AF106" s="189"/>
      <c r="AH106" s="189"/>
      <c r="AJ106" s="189"/>
      <c r="AL106" s="189"/>
      <c r="AN106" s="206"/>
      <c r="AP106" s="206"/>
      <c r="AR106" s="206"/>
      <c r="AT106" s="206"/>
      <c r="AV106" s="206"/>
      <c r="AX106" s="206"/>
      <c r="AZ106" s="206"/>
      <c r="BB106" s="206"/>
      <c r="BD106" s="206"/>
      <c r="BE106" s="203"/>
      <c r="BF106" s="193"/>
      <c r="BH106" s="206"/>
      <c r="BJ106" s="206"/>
      <c r="BL106" s="206"/>
      <c r="BN106" s="206"/>
      <c r="BO106" s="203"/>
      <c r="BP106" s="193"/>
      <c r="BR106" s="206"/>
      <c r="BT106" s="206"/>
      <c r="BV106" s="206"/>
      <c r="BX106" s="206"/>
      <c r="BY106" s="203"/>
      <c r="BZ106" s="193"/>
      <c r="CB106" s="206"/>
      <c r="CD106" s="206"/>
      <c r="CF106" s="206"/>
      <c r="CH106" s="206"/>
      <c r="CJ106" s="206"/>
      <c r="CK106" s="203"/>
      <c r="CL106" s="193"/>
      <c r="CN106" s="206"/>
    </row>
  </sheetData>
  <dataValidations count="8">
    <dataValidation type="decimal" operator="greaterThanOrEqual" allowBlank="1" showInputMessage="1" showErrorMessage="1" errorTitle="Fehlerhafte Eingabe" error="Folgender Fehler ist aufgetreten:_x000a__x000a_1. Der Wert ist kleiner als 0_x000a_" sqref="AF8:AF106 AH8:AL106">
      <formula1>0</formula1>
    </dataValidation>
    <dataValidation type="decimal" operator="greaterThanOrEqual" showInputMessage="1" showErrorMessage="1" errorTitle="Fehlerhafte Eingabe" error="Folgender Fehler ist aufgetreten:_x000a__x000a_1. Der Wert ist kleiner 0" sqref="BG8:BG106">
      <formula1>0</formula1>
    </dataValidation>
    <dataValidation type="decimal" operator="greaterThanOrEqual" showInputMessage="1" showErrorMessage="1" errorTitle="Fehlerhafte Eingabe" error="Folgender Fehler ist aufgetreten:_x000a__x000a_1. Der Wert ist kleiner als 0" sqref="AN8:AN106 AP8:AP106 AR8:AR106 AT8:AT106 AX8:AX106 AZ8:AZ106 BB8:BB106 BH8:BH106 BJ8:BJ106 BL8:BL106 BD8:BF106 BR8:BR106 BT8:BT106 BV8:BV106 BN8:BP106 CB8:CB106 CD8:CD106 CF8:CF106 CH8:CH106 BX8:BZ106 CN8:CN106 CJ8:CL106">
      <formula1>0</formula1>
    </dataValidation>
    <dataValidation type="decimal" allowBlank="1" showInputMessage="1" showErrorMessage="1" errorTitle="Fehler" error="Ihr eingegebener Wert liegt nicht zwischen 0 und 100." sqref="V8:V106">
      <formula1>0</formula1>
      <formula2>100</formula2>
    </dataValidation>
    <dataValidation type="list" allowBlank="1" showInputMessage="1" showErrorMessage="1" promptTitle="Nicht vergessen" prompt="_x000a_Bitte geben Sie im Tabellenblatt &quot;Erläuterung der FNB &quot; alle Beschlüsse zu Investitionsmaßnahmen an, die mit dieser Angabe in Verbindung stehen." sqref="M8:M106">
      <formula1>"nein,ja"</formula1>
    </dataValidation>
    <dataValidation type="list" allowBlank="1" showInputMessage="1" showErrorMessage="1" promptTitle="Nicht vergessen" prompt="_x000a_Bitte geben Sie in der Nachbarspalte das Beschlusszeichen der Investitionsmaßnahme an." sqref="L8:L106">
      <formula1>"nein,ja"</formula1>
    </dataValidation>
    <dataValidation type="textLength" allowBlank="1" showInputMessage="1" showErrorMessage="1" errorTitle="Fehlerhafte Eingabe" error="Der Wert hat mehr als 50 Zeichen." sqref="D8:D106">
      <formula1>0</formula1>
      <formula2>50</formula2>
    </dataValidation>
    <dataValidation type="textLength" allowBlank="1" showInputMessage="1" showErrorMessage="1" errorTitle="Fehlerhafte Eingabe" error="Der Wert hat mehr als 50 Zeichen" sqref="T8:T106">
      <formula1>0</formula1>
      <formula2>50</formula2>
    </dataValidation>
  </dataValidations>
  <hyperlinks>
    <hyperlink ref="D1" location="Definitionen!B74" display="Netzkopplungs - und Netzanschlusspunkte"/>
    <hyperlink ref="D6" location="Definitionen!B75" display="NKP- oder NAP-ID"/>
    <hyperlink ref="F6" location="Definitionen!B56" display="Standort-ID"/>
    <hyperlink ref="H6" location="Definitionen!B76" display="Definitionen!B76"/>
    <hyperlink ref="J6" location="Definitionen!B77" display="Art des NKP/ NAP"/>
    <hyperlink ref="L6" location="Definitionen!B78" display="NKP/ NAP aufgrund von Investitionsmaßnahmen gemäß § 23 ARegV (die nicht bis zum 31.12.2017 befristet sind)"/>
    <hyperlink ref="N6" location="Definitionen!B79" display="Aktenzeichen des Beschlusses zur Investitionsmaßnahme"/>
    <hyperlink ref="P6" location="Definitionen!B80" display="Gasqualität"/>
    <hyperlink ref="R6" location="Definitionen!B81" display="Kommerzielle Abbildung des NKP/ NAP"/>
    <hyperlink ref="T6" location="Definitionen!B82" display="Eindeutige Kennung der Ein- bzw. Ausspeiszone 1)"/>
    <hyperlink ref="V6" location="Definitionen!B83" display="Definitionen!B83"/>
    <hyperlink ref="X6" location="Definitionen!B84" display="Unternehmensname der/des anderen Netzbetreiber(s)"/>
    <hyperlink ref="Z6" location="Definitionen!B85" display="Definitionen!B85"/>
    <hyperlink ref="AB6" location="Definitionen!B86" display="Definitionen!B86"/>
    <hyperlink ref="AD6" location="Definitionen!B87" display="Definitionen!B87"/>
    <hyperlink ref="AF6" location="Definitionen!B88" display="Definitionen!B88"/>
    <hyperlink ref="AH6" location="Definitionen!B89" display="Definitionen!B89"/>
    <hyperlink ref="AJ6" location="Definitionen!B90" display="Definitionen!B90"/>
    <hyperlink ref="AL6" location="Definitionen!B91" display="Definitionen!B91"/>
    <hyperlink ref="AN6" location="Definitionen!B92" display="Definitionen!B92"/>
    <hyperlink ref="AP6" location="Definitionen!B93" display="Definitionen!B93"/>
    <hyperlink ref="AR6" location="Definitionen!B94" display="Definitionen!B94"/>
    <hyperlink ref="AT6" location="Definitionen!B95" display="Definitionen!B95"/>
    <hyperlink ref="AV6" location="Definitionen!B96" display="Definitionen!B96"/>
    <hyperlink ref="AX6" location="Definitionen!B97" display="Definitionen!B97"/>
    <hyperlink ref="AZ6" location="Definitionen!B98" display="Definitionen!B98"/>
    <hyperlink ref="BB6" location="Definitionen!B99" display="Definitionen!B99"/>
    <hyperlink ref="BD6" location="Definitionen!B100" display="Definitionen!B100"/>
    <hyperlink ref="BF6" location="Definitionen!B101" display="Definitionen!B101"/>
    <hyperlink ref="BH6" location="Definitionen!B102" display="Definitionen!B102"/>
    <hyperlink ref="BJ6" location="Definitionen!B103" display="Definitionen!B103"/>
    <hyperlink ref="BL6" location="Definitionen!B104" display="Definitionen!B104"/>
    <hyperlink ref="BN6" location="Definitionen!B105" display="Definitionen!B105"/>
    <hyperlink ref="BP6" location="Definitionen!B106" display="Definitionen!B106"/>
    <hyperlink ref="BR6" location="Definitionen!B107" display="Definitionen!B107"/>
    <hyperlink ref="BT6" location="Definitionen!B108" display="Definitionen!B108"/>
    <hyperlink ref="BV6" location="Definitionen!B109" display="Definitionen!B109"/>
    <hyperlink ref="BX6" location="Definitionen!B110" display="Definitionen!B110"/>
    <hyperlink ref="BZ6" location="Definitionen!B111" display="Definitionen!B111"/>
    <hyperlink ref="CB6" location="Definitionen!B112" display="Definitionen!B112"/>
    <hyperlink ref="CD6" location="Definitionen!B113" display="Definitionen!B113"/>
    <hyperlink ref="CF6" location="Definitionen!B114" display="Definitionen!B114"/>
    <hyperlink ref="CH6" location="Definitionen!B115" display="Definitionen!B115"/>
    <hyperlink ref="CJ6" location="Definitionen!B116" display="Definitionen!B116"/>
    <hyperlink ref="CL6" location="Definitionen!B117" display="Definitionen!B117"/>
    <hyperlink ref="CN6" location="Definitionen!B118" display="Definitionen!B118"/>
  </hyperlinks>
  <pageMargins left="0.70866141732283472" right="0.70866141732283472" top="0.78740157480314965" bottom="0.78740157480314965" header="0.31496062992125984" footer="0.31496062992125984"/>
  <pageSetup paperSize="9" scale="45" orientation="landscape" r:id="rId1"/>
  <headerFooter>
    <oddHeader>&amp;LArbeitsblatt: &amp;A&amp;CAnlage F</oddHeader>
    <oddFooter>&amp;CSeite &amp;P von &amp;N</oddFooter>
  </headerFooter>
  <rowBreaks count="1" manualBreakCount="1">
    <brk id="49" max="92" man="1"/>
  </rowBreaks>
  <colBreaks count="1" manualBreakCount="1">
    <brk id="21" max="106" man="1"/>
  </colBreaks>
  <ignoredErrors>
    <ignoredError sqref="C47 G47 S47 AE47 AG47 I47 O47 E47 U47 AM47 AW47 AO47 AQ47 AS47 AU47 AY47 BA47 BC47 BI47 BK47 BM47 BQ47 BS47 BU47 BW47 CA47 CC47 CE47 CG47 CI47 CM47 W47:X47" twoDigitTextYear="1"/>
  </ignoredErrors>
  <extLst>
    <ext xmlns:x14="http://schemas.microsoft.com/office/spreadsheetml/2009/9/main" uri="{CCE6A557-97BC-4b89-ADB6-D9C93CAAB3DF}">
      <x14:dataValidations xmlns:xm="http://schemas.microsoft.com/office/excel/2006/main" count="7">
        <x14:dataValidation type="list" showInputMessage="1" showErrorMessage="1">
          <x14:formula1>
            <xm:f>Listen!$D$2:$D$3</xm:f>
          </x14:formula1>
          <xm:sqref>P8:P106</xm:sqref>
        </x14:dataValidation>
        <x14:dataValidation type="list" allowBlank="1" showInputMessage="1" showErrorMessage="1">
          <x14:formula1>
            <xm:f>Listen!$E$2:$E$4</xm:f>
          </x14:formula1>
          <xm:sqref>R8:R106</xm:sqref>
        </x14:dataValidation>
        <x14:dataValidation type="list" allowBlank="1" showInputMessage="1" showErrorMessage="1">
          <x14:formula1>
            <xm:f>Listen!$A$2:$A$7</xm:f>
          </x14:formula1>
          <xm:sqref>H8:H106</xm:sqref>
        </x14:dataValidation>
        <x14:dataValidation type="list" allowBlank="1" showInputMessage="1" showErrorMessage="1">
          <x14:formula1>
            <xm:f>Listen!$G$2:$G$12</xm:f>
          </x14:formula1>
          <xm:sqref>J8:K106</xm:sqref>
        </x14:dataValidation>
        <x14:dataValidation type="list" showInputMessage="1" showErrorMessage="1" errorTitle="Standort-ID ist nicht vorhanden" error="Sie haben eine Standort-ID eingegeben, die nicht auf dem Tabellenblatt &quot;III Standorte&quot; vermerkt ist._x000a__x000a_Bitte kontrollieren Sie Ihre Eingabe oder tragen Sie die Standort-ID auf dem Tabellenblatt &quot;III Standorte&quot; nach.">
          <x14:formula1>
            <xm:f>'II Standorte'!$D$7:$D$1048576</xm:f>
          </x14:formula1>
          <xm:sqref>F8:F106</xm:sqref>
        </x14:dataValidation>
        <x14:dataValidation type="list" allowBlank="1" showInputMessage="1" showErrorMessage="1">
          <x14:formula1>
            <xm:f>Listen!$I$2:$I$3</xm:f>
          </x14:formula1>
          <xm:sqref>AV8:AV106</xm:sqref>
        </x14:dataValidation>
        <x14:dataValidation type="list" allowBlank="1" showInputMessage="1" showErrorMessage="1">
          <x14:formula1>
            <xm:f>Listen!$M$2:$M$61</xm:f>
          </x14:formula1>
          <xm:sqref>N8:N106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417DBE"/>
  </sheetPr>
  <dimension ref="B1:AK106"/>
  <sheetViews>
    <sheetView showGridLines="0" view="pageBreakPreview" zoomScaleNormal="100" zoomScaleSheetLayoutView="100" workbookViewId="0"/>
  </sheetViews>
  <sheetFormatPr baseColWidth="10" defaultRowHeight="16.5" x14ac:dyDescent="0.3"/>
  <cols>
    <col min="1" max="1" width="1.25" style="183" customWidth="1"/>
    <col min="2" max="2" width="6.5" style="183" bestFit="1" customWidth="1"/>
    <col min="3" max="3" width="1.25" style="183" customWidth="1"/>
    <col min="4" max="4" width="22.625" style="163" customWidth="1"/>
    <col min="5" max="5" width="1.25" style="163" customWidth="1"/>
    <col min="6" max="6" width="22.625" style="163" customWidth="1"/>
    <col min="7" max="7" width="1.25" style="163" customWidth="1"/>
    <col min="8" max="8" width="22.625" style="163" customWidth="1"/>
    <col min="9" max="9" width="1.375" style="163" customWidth="1"/>
    <col min="10" max="10" width="11.125" style="163" bestFit="1" customWidth="1"/>
    <col min="11" max="11" width="1.375" style="210" customWidth="1"/>
    <col min="12" max="12" width="15.875" style="213" customWidth="1"/>
    <col min="13" max="13" width="1.25" style="210" customWidth="1"/>
    <col min="14" max="14" width="37" style="163" bestFit="1" customWidth="1"/>
    <col min="15" max="15" width="1.375" style="210" customWidth="1"/>
    <col min="16" max="16" width="17.875" style="213" customWidth="1"/>
    <col min="17" max="17" width="1.25" style="210" customWidth="1"/>
    <col min="18" max="18" width="25.75" style="163" customWidth="1"/>
    <col min="19" max="19" width="1.25" style="210" customWidth="1"/>
    <col min="20" max="20" width="12.625" style="214" bestFit="1" customWidth="1"/>
    <col min="21" max="21" width="1.25" style="210" customWidth="1"/>
    <col min="22" max="22" width="20.75" style="163" customWidth="1"/>
    <col min="23" max="23" width="1.25" style="210" customWidth="1"/>
    <col min="24" max="24" width="25.875" style="214" customWidth="1"/>
    <col min="25" max="25" width="1.25" style="210" customWidth="1"/>
    <col min="26" max="26" width="25.875" style="213" customWidth="1"/>
    <col min="27" max="27" width="1.25" style="213" customWidth="1"/>
    <col min="28" max="28" width="25.75" style="213" customWidth="1"/>
    <col min="29" max="29" width="1.25" style="210" customWidth="1"/>
    <col min="30" max="30" width="36.375" style="163" customWidth="1"/>
    <col min="31" max="31" width="1.25" style="210" customWidth="1"/>
    <col min="32" max="32" width="20.875" style="163" customWidth="1"/>
    <col min="33" max="33" width="1.25" style="210" customWidth="1"/>
    <col min="34" max="34" width="22.875" style="163" customWidth="1"/>
    <col min="35" max="35" width="1.25" style="210" customWidth="1"/>
    <col min="36" max="36" width="23" style="183" customWidth="1"/>
    <col min="37" max="37" width="1.25" style="210" customWidth="1"/>
    <col min="38" max="16384" width="11" style="183"/>
  </cols>
  <sheetData>
    <row r="1" spans="2:37" s="3" customFormat="1" ht="25.5" x14ac:dyDescent="0.3">
      <c r="B1" s="26">
        <v>19</v>
      </c>
      <c r="C1" s="5"/>
      <c r="D1" s="4" t="s">
        <v>625</v>
      </c>
      <c r="E1" s="4"/>
      <c r="F1" s="4"/>
      <c r="G1" s="4"/>
      <c r="H1" s="4"/>
      <c r="I1" s="4"/>
      <c r="J1" s="6"/>
      <c r="K1" s="4"/>
      <c r="L1" s="4"/>
      <c r="M1" s="4"/>
      <c r="N1" s="4"/>
      <c r="O1" s="4"/>
      <c r="P1" s="6"/>
      <c r="Q1" s="4"/>
      <c r="R1" s="4"/>
      <c r="S1" s="4"/>
      <c r="T1" s="4"/>
      <c r="U1" s="4"/>
      <c r="V1" s="4"/>
      <c r="W1" s="4"/>
      <c r="X1" s="4"/>
      <c r="Y1" s="4"/>
      <c r="Z1" s="4"/>
      <c r="AA1" s="4"/>
      <c r="AB1" s="4"/>
      <c r="AC1" s="4"/>
      <c r="AD1" s="4"/>
      <c r="AE1" s="4"/>
      <c r="AF1" s="4"/>
      <c r="AG1" s="4"/>
      <c r="AH1" s="4"/>
      <c r="AI1" s="4"/>
      <c r="AJ1" s="4"/>
      <c r="AK1" s="8"/>
    </row>
    <row r="2" spans="2:37" s="3" customFormat="1" x14ac:dyDescent="0.3"/>
    <row r="3" spans="2:37" s="3" customFormat="1" x14ac:dyDescent="0.3">
      <c r="B3" s="1" t="s">
        <v>0</v>
      </c>
      <c r="D3" s="1" t="s">
        <v>609</v>
      </c>
    </row>
    <row r="4" spans="2:37" s="3" customFormat="1" x14ac:dyDescent="0.3">
      <c r="B4" s="1"/>
      <c r="D4" s="1"/>
    </row>
    <row r="5" spans="2:37" s="3" customFormat="1" x14ac:dyDescent="0.3">
      <c r="D5" s="1"/>
    </row>
    <row r="6" spans="2:37" s="7" customFormat="1" ht="99" x14ac:dyDescent="0.3">
      <c r="B6" s="30" t="s">
        <v>2</v>
      </c>
      <c r="C6" s="31"/>
      <c r="D6" s="30" t="s">
        <v>466</v>
      </c>
      <c r="E6" s="31"/>
      <c r="F6" s="30" t="s">
        <v>9</v>
      </c>
      <c r="G6" s="31"/>
      <c r="H6" s="30" t="s">
        <v>10</v>
      </c>
      <c r="I6" s="31"/>
      <c r="J6" s="30" t="s">
        <v>4</v>
      </c>
      <c r="K6" s="31"/>
      <c r="L6" s="30" t="s">
        <v>1274</v>
      </c>
      <c r="N6" s="30" t="s">
        <v>569</v>
      </c>
      <c r="O6" s="31"/>
      <c r="P6" s="30" t="s">
        <v>1275</v>
      </c>
      <c r="R6" s="30" t="s">
        <v>467</v>
      </c>
      <c r="T6" s="30" t="s">
        <v>1276</v>
      </c>
      <c r="V6" s="30" t="s">
        <v>468</v>
      </c>
      <c r="W6" s="31"/>
      <c r="X6" s="30" t="s">
        <v>1273</v>
      </c>
      <c r="Y6" s="31"/>
      <c r="Z6" s="30" t="s">
        <v>1277</v>
      </c>
      <c r="AA6" s="31"/>
      <c r="AB6" s="30" t="s">
        <v>1278</v>
      </c>
      <c r="AC6" s="31"/>
      <c r="AD6" s="30" t="s">
        <v>1776</v>
      </c>
      <c r="AE6" s="31"/>
      <c r="AF6" s="30" t="s">
        <v>624</v>
      </c>
      <c r="AG6" s="31"/>
      <c r="AH6" s="30" t="s">
        <v>1718</v>
      </c>
      <c r="AJ6" s="30" t="s">
        <v>1292</v>
      </c>
    </row>
    <row r="7" spans="2:37" s="3" customFormat="1" x14ac:dyDescent="0.3"/>
    <row r="8" spans="2:37" x14ac:dyDescent="0.3">
      <c r="B8" s="184" t="s">
        <v>469</v>
      </c>
      <c r="D8" s="162"/>
      <c r="E8" s="182"/>
      <c r="F8" s="162"/>
      <c r="G8" s="182"/>
      <c r="H8" s="162"/>
      <c r="I8" s="182"/>
      <c r="J8" s="160"/>
      <c r="K8" s="208"/>
      <c r="L8" s="209"/>
      <c r="M8" s="208"/>
      <c r="N8" s="160"/>
      <c r="O8" s="208"/>
      <c r="P8" s="193"/>
      <c r="Q8" s="208"/>
      <c r="R8" s="162"/>
      <c r="S8" s="208"/>
      <c r="T8" s="189"/>
      <c r="U8" s="208"/>
      <c r="V8" s="162"/>
      <c r="X8" s="209"/>
      <c r="Z8" s="211"/>
      <c r="AA8" s="212"/>
      <c r="AB8" s="211"/>
      <c r="AD8" s="162"/>
      <c r="AF8" s="186"/>
      <c r="AH8" s="186"/>
      <c r="AI8" s="199"/>
      <c r="AJ8" s="186"/>
      <c r="AK8" s="199"/>
    </row>
    <row r="9" spans="2:37" x14ac:dyDescent="0.3">
      <c r="B9" s="184" t="s">
        <v>470</v>
      </c>
      <c r="D9" s="246"/>
      <c r="F9" s="162"/>
      <c r="H9" s="162"/>
      <c r="J9" s="160"/>
      <c r="L9" s="209"/>
      <c r="N9" s="160"/>
      <c r="P9" s="193"/>
      <c r="R9" s="162"/>
      <c r="T9" s="189"/>
      <c r="V9" s="162"/>
      <c r="X9" s="209"/>
      <c r="Z9" s="211"/>
      <c r="AA9" s="212"/>
      <c r="AB9" s="211"/>
      <c r="AD9" s="161"/>
      <c r="AF9" s="186"/>
      <c r="AH9" s="195"/>
      <c r="AI9" s="199"/>
      <c r="AJ9" s="195"/>
      <c r="AK9" s="199"/>
    </row>
    <row r="10" spans="2:37" x14ac:dyDescent="0.3">
      <c r="B10" s="184" t="s">
        <v>471</v>
      </c>
      <c r="D10" s="161"/>
      <c r="F10" s="162"/>
      <c r="H10" s="162"/>
      <c r="J10" s="160"/>
      <c r="L10" s="209"/>
      <c r="N10" s="160"/>
      <c r="P10" s="193"/>
      <c r="R10" s="162"/>
      <c r="T10" s="189"/>
      <c r="V10" s="162"/>
      <c r="X10" s="209"/>
      <c r="Z10" s="211"/>
      <c r="AA10" s="212"/>
      <c r="AB10" s="211"/>
      <c r="AD10" s="161"/>
      <c r="AF10" s="186"/>
      <c r="AH10" s="195"/>
      <c r="AI10" s="199"/>
      <c r="AJ10" s="195"/>
      <c r="AK10" s="199"/>
    </row>
    <row r="11" spans="2:37" x14ac:dyDescent="0.3">
      <c r="B11" s="184" t="s">
        <v>472</v>
      </c>
      <c r="D11" s="161"/>
      <c r="F11" s="162"/>
      <c r="H11" s="162"/>
      <c r="J11" s="160"/>
      <c r="L11" s="209"/>
      <c r="N11" s="162"/>
      <c r="P11" s="193"/>
      <c r="R11" s="162"/>
      <c r="T11" s="189"/>
      <c r="V11" s="162"/>
      <c r="X11" s="209"/>
      <c r="Z11" s="211"/>
      <c r="AA11" s="212"/>
      <c r="AB11" s="211"/>
      <c r="AD11" s="161"/>
      <c r="AF11" s="186"/>
      <c r="AH11" s="195"/>
      <c r="AI11" s="199"/>
      <c r="AJ11" s="195"/>
      <c r="AK11" s="199"/>
    </row>
    <row r="12" spans="2:37" x14ac:dyDescent="0.3">
      <c r="B12" s="184" t="s">
        <v>473</v>
      </c>
      <c r="D12" s="161"/>
      <c r="F12" s="162"/>
      <c r="H12" s="162"/>
      <c r="J12" s="160"/>
      <c r="L12" s="209"/>
      <c r="N12" s="161"/>
      <c r="P12" s="193"/>
      <c r="R12" s="162"/>
      <c r="T12" s="189"/>
      <c r="V12" s="162"/>
      <c r="X12" s="209"/>
      <c r="Z12" s="211"/>
      <c r="AA12" s="212"/>
      <c r="AB12" s="211"/>
      <c r="AD12" s="161"/>
      <c r="AF12" s="186"/>
      <c r="AH12" s="195"/>
      <c r="AI12" s="199"/>
      <c r="AJ12" s="195"/>
      <c r="AK12" s="199"/>
    </row>
    <row r="13" spans="2:37" x14ac:dyDescent="0.3">
      <c r="B13" s="184" t="s">
        <v>474</v>
      </c>
      <c r="D13" s="161"/>
      <c r="F13" s="162"/>
      <c r="H13" s="162"/>
      <c r="J13" s="160"/>
      <c r="L13" s="209"/>
      <c r="N13" s="161"/>
      <c r="P13" s="193"/>
      <c r="R13" s="162"/>
      <c r="T13" s="189"/>
      <c r="V13" s="162"/>
      <c r="X13" s="209"/>
      <c r="Z13" s="211"/>
      <c r="AA13" s="212"/>
      <c r="AB13" s="211"/>
      <c r="AD13" s="161"/>
      <c r="AF13" s="186"/>
      <c r="AH13" s="195"/>
      <c r="AI13" s="199"/>
      <c r="AJ13" s="195"/>
      <c r="AK13" s="199"/>
    </row>
    <row r="14" spans="2:37" x14ac:dyDescent="0.3">
      <c r="B14" s="184" t="s">
        <v>475</v>
      </c>
      <c r="D14" s="161"/>
      <c r="F14" s="162"/>
      <c r="H14" s="162"/>
      <c r="J14" s="160"/>
      <c r="L14" s="209"/>
      <c r="N14" s="161"/>
      <c r="P14" s="193"/>
      <c r="R14" s="161"/>
      <c r="T14" s="189"/>
      <c r="V14" s="162"/>
      <c r="X14" s="209"/>
      <c r="Z14" s="211"/>
      <c r="AA14" s="212"/>
      <c r="AB14" s="211"/>
      <c r="AD14" s="161"/>
      <c r="AF14" s="186"/>
      <c r="AH14" s="195"/>
      <c r="AI14" s="199"/>
      <c r="AJ14" s="195"/>
      <c r="AK14" s="199"/>
    </row>
    <row r="15" spans="2:37" x14ac:dyDescent="0.3">
      <c r="B15" s="184" t="s">
        <v>476</v>
      </c>
      <c r="D15" s="161"/>
      <c r="F15" s="162"/>
      <c r="H15" s="162"/>
      <c r="J15" s="160"/>
      <c r="L15" s="209"/>
      <c r="N15" s="161"/>
      <c r="P15" s="193"/>
      <c r="R15" s="161"/>
      <c r="T15" s="189"/>
      <c r="V15" s="162"/>
      <c r="X15" s="209"/>
      <c r="Z15" s="211"/>
      <c r="AA15" s="212"/>
      <c r="AB15" s="211"/>
      <c r="AD15" s="161"/>
      <c r="AF15" s="186"/>
      <c r="AH15" s="195"/>
      <c r="AI15" s="199"/>
      <c r="AJ15" s="195"/>
      <c r="AK15" s="199"/>
    </row>
    <row r="16" spans="2:37" x14ac:dyDescent="0.3">
      <c r="B16" s="184" t="s">
        <v>477</v>
      </c>
      <c r="D16" s="161"/>
      <c r="F16" s="162"/>
      <c r="H16" s="162"/>
      <c r="J16" s="160"/>
      <c r="L16" s="209"/>
      <c r="N16" s="161"/>
      <c r="P16" s="193"/>
      <c r="R16" s="161"/>
      <c r="T16" s="189"/>
      <c r="V16" s="162"/>
      <c r="X16" s="209"/>
      <c r="Z16" s="211"/>
      <c r="AA16" s="212"/>
      <c r="AB16" s="211"/>
      <c r="AD16" s="161"/>
      <c r="AF16" s="186"/>
      <c r="AH16" s="195"/>
      <c r="AI16" s="199"/>
      <c r="AJ16" s="195"/>
      <c r="AK16" s="199"/>
    </row>
    <row r="17" spans="2:37" x14ac:dyDescent="0.3">
      <c r="B17" s="184" t="s">
        <v>478</v>
      </c>
      <c r="D17" s="161"/>
      <c r="F17" s="162"/>
      <c r="H17" s="162"/>
      <c r="J17" s="160"/>
      <c r="L17" s="209"/>
      <c r="N17" s="161"/>
      <c r="P17" s="193"/>
      <c r="R17" s="166"/>
      <c r="T17" s="189"/>
      <c r="V17" s="162"/>
      <c r="X17" s="209"/>
      <c r="Z17" s="211"/>
      <c r="AA17" s="212"/>
      <c r="AB17" s="211"/>
      <c r="AD17" s="161"/>
      <c r="AF17" s="186"/>
      <c r="AH17" s="195"/>
      <c r="AI17" s="199"/>
      <c r="AJ17" s="195"/>
      <c r="AK17" s="199"/>
    </row>
    <row r="18" spans="2:37" x14ac:dyDescent="0.3">
      <c r="B18" s="184" t="s">
        <v>479</v>
      </c>
      <c r="D18" s="161"/>
      <c r="F18" s="162"/>
      <c r="H18" s="162"/>
      <c r="J18" s="160"/>
      <c r="L18" s="209"/>
      <c r="N18" s="161"/>
      <c r="P18" s="193"/>
      <c r="R18" s="161"/>
      <c r="T18" s="189"/>
      <c r="V18" s="162"/>
      <c r="X18" s="209"/>
      <c r="Z18" s="211"/>
      <c r="AA18" s="212"/>
      <c r="AB18" s="211"/>
      <c r="AD18" s="161"/>
      <c r="AF18" s="186"/>
      <c r="AH18" s="195"/>
      <c r="AI18" s="199"/>
      <c r="AJ18" s="195"/>
      <c r="AK18" s="199"/>
    </row>
    <row r="19" spans="2:37" x14ac:dyDescent="0.3">
      <c r="B19" s="184" t="s">
        <v>480</v>
      </c>
      <c r="D19" s="161"/>
      <c r="F19" s="162"/>
      <c r="H19" s="162"/>
      <c r="J19" s="160"/>
      <c r="L19" s="209"/>
      <c r="N19" s="161"/>
      <c r="P19" s="193"/>
      <c r="R19" s="161"/>
      <c r="T19" s="189"/>
      <c r="V19" s="162"/>
      <c r="X19" s="209"/>
      <c r="Z19" s="211"/>
      <c r="AA19" s="212"/>
      <c r="AB19" s="211"/>
      <c r="AD19" s="161"/>
      <c r="AF19" s="186"/>
      <c r="AH19" s="195"/>
      <c r="AI19" s="199"/>
      <c r="AJ19" s="195"/>
      <c r="AK19" s="199"/>
    </row>
    <row r="20" spans="2:37" x14ac:dyDescent="0.3">
      <c r="B20" s="184" t="s">
        <v>481</v>
      </c>
      <c r="D20" s="161"/>
      <c r="F20" s="162"/>
      <c r="H20" s="162"/>
      <c r="J20" s="160"/>
      <c r="L20" s="209"/>
      <c r="N20" s="161"/>
      <c r="P20" s="193"/>
      <c r="R20" s="161"/>
      <c r="T20" s="189"/>
      <c r="V20" s="162"/>
      <c r="X20" s="209"/>
      <c r="Z20" s="211"/>
      <c r="AA20" s="212"/>
      <c r="AB20" s="211"/>
      <c r="AD20" s="161"/>
      <c r="AF20" s="186"/>
      <c r="AH20" s="195"/>
      <c r="AI20" s="199"/>
      <c r="AJ20" s="195"/>
      <c r="AK20" s="199"/>
    </row>
    <row r="21" spans="2:37" x14ac:dyDescent="0.3">
      <c r="B21" s="184" t="s">
        <v>482</v>
      </c>
      <c r="D21" s="161"/>
      <c r="F21" s="162"/>
      <c r="H21" s="162"/>
      <c r="J21" s="160"/>
      <c r="L21" s="209"/>
      <c r="N21" s="161"/>
      <c r="P21" s="193"/>
      <c r="R21" s="161"/>
      <c r="T21" s="189"/>
      <c r="V21" s="162"/>
      <c r="X21" s="209"/>
      <c r="Z21" s="211"/>
      <c r="AA21" s="212"/>
      <c r="AB21" s="211"/>
      <c r="AD21" s="161"/>
      <c r="AF21" s="186"/>
      <c r="AH21" s="195"/>
      <c r="AI21" s="199"/>
      <c r="AJ21" s="195"/>
      <c r="AK21" s="199"/>
    </row>
    <row r="22" spans="2:37" x14ac:dyDescent="0.3">
      <c r="B22" s="184" t="s">
        <v>483</v>
      </c>
      <c r="D22" s="161"/>
      <c r="F22" s="162"/>
      <c r="H22" s="162"/>
      <c r="J22" s="160"/>
      <c r="L22" s="209"/>
      <c r="N22" s="161"/>
      <c r="P22" s="193"/>
      <c r="R22" s="161"/>
      <c r="T22" s="189"/>
      <c r="V22" s="162"/>
      <c r="X22" s="209"/>
      <c r="Z22" s="211"/>
      <c r="AA22" s="212"/>
      <c r="AB22" s="211"/>
      <c r="AD22" s="161"/>
      <c r="AF22" s="186"/>
      <c r="AH22" s="195"/>
      <c r="AI22" s="199"/>
      <c r="AJ22" s="195"/>
      <c r="AK22" s="199"/>
    </row>
    <row r="23" spans="2:37" x14ac:dyDescent="0.3">
      <c r="B23" s="184" t="s">
        <v>484</v>
      </c>
      <c r="D23" s="161"/>
      <c r="F23" s="162"/>
      <c r="H23" s="162"/>
      <c r="J23" s="160"/>
      <c r="L23" s="209"/>
      <c r="N23" s="161"/>
      <c r="P23" s="193"/>
      <c r="R23" s="161"/>
      <c r="T23" s="189"/>
      <c r="V23" s="162"/>
      <c r="X23" s="209"/>
      <c r="Z23" s="211"/>
      <c r="AA23" s="212"/>
      <c r="AB23" s="211"/>
      <c r="AD23" s="161"/>
      <c r="AF23" s="186"/>
      <c r="AH23" s="195"/>
      <c r="AI23" s="199"/>
      <c r="AJ23" s="195"/>
      <c r="AK23" s="199"/>
    </row>
    <row r="24" spans="2:37" x14ac:dyDescent="0.3">
      <c r="B24" s="184" t="s">
        <v>485</v>
      </c>
      <c r="D24" s="161"/>
      <c r="F24" s="162"/>
      <c r="H24" s="162"/>
      <c r="J24" s="160"/>
      <c r="L24" s="209"/>
      <c r="N24" s="161"/>
      <c r="P24" s="193"/>
      <c r="R24" s="161"/>
      <c r="T24" s="189"/>
      <c r="V24" s="162"/>
      <c r="X24" s="209"/>
      <c r="Z24" s="211"/>
      <c r="AA24" s="212"/>
      <c r="AB24" s="211"/>
      <c r="AD24" s="161"/>
      <c r="AF24" s="186"/>
      <c r="AH24" s="195"/>
      <c r="AI24" s="199"/>
      <c r="AJ24" s="195"/>
      <c r="AK24" s="199"/>
    </row>
    <row r="25" spans="2:37" x14ac:dyDescent="0.3">
      <c r="B25" s="184" t="s">
        <v>486</v>
      </c>
      <c r="D25" s="161"/>
      <c r="F25" s="162"/>
      <c r="H25" s="162"/>
      <c r="J25" s="160"/>
      <c r="L25" s="209"/>
      <c r="N25" s="161"/>
      <c r="P25" s="193"/>
      <c r="R25" s="161"/>
      <c r="T25" s="189"/>
      <c r="V25" s="162"/>
      <c r="X25" s="209"/>
      <c r="Z25" s="211"/>
      <c r="AA25" s="212"/>
      <c r="AB25" s="211"/>
      <c r="AD25" s="161"/>
      <c r="AF25" s="186"/>
      <c r="AH25" s="195"/>
      <c r="AI25" s="199"/>
      <c r="AJ25" s="195"/>
      <c r="AK25" s="199"/>
    </row>
    <row r="26" spans="2:37" x14ac:dyDescent="0.3">
      <c r="B26" s="184" t="s">
        <v>487</v>
      </c>
      <c r="D26" s="161"/>
      <c r="F26" s="162"/>
      <c r="H26" s="162"/>
      <c r="J26" s="160"/>
      <c r="L26" s="209"/>
      <c r="N26" s="161"/>
      <c r="P26" s="193"/>
      <c r="R26" s="161"/>
      <c r="T26" s="189"/>
      <c r="V26" s="162"/>
      <c r="X26" s="209"/>
      <c r="Z26" s="211"/>
      <c r="AA26" s="212"/>
      <c r="AB26" s="211"/>
      <c r="AD26" s="161"/>
      <c r="AF26" s="186"/>
      <c r="AH26" s="195"/>
      <c r="AI26" s="199"/>
      <c r="AJ26" s="195"/>
      <c r="AK26" s="199"/>
    </row>
    <row r="27" spans="2:37" x14ac:dyDescent="0.3">
      <c r="B27" s="184" t="s">
        <v>488</v>
      </c>
      <c r="D27" s="161"/>
      <c r="F27" s="162"/>
      <c r="H27" s="162"/>
      <c r="J27" s="160"/>
      <c r="L27" s="209"/>
      <c r="N27" s="161"/>
      <c r="P27" s="193"/>
      <c r="R27" s="161"/>
      <c r="T27" s="189"/>
      <c r="V27" s="162"/>
      <c r="X27" s="209"/>
      <c r="Z27" s="211"/>
      <c r="AA27" s="212"/>
      <c r="AB27" s="211"/>
      <c r="AD27" s="161"/>
      <c r="AF27" s="186"/>
      <c r="AH27" s="195"/>
      <c r="AI27" s="199"/>
      <c r="AJ27" s="195"/>
      <c r="AK27" s="199"/>
    </row>
    <row r="28" spans="2:37" x14ac:dyDescent="0.3">
      <c r="B28" s="184" t="s">
        <v>489</v>
      </c>
      <c r="D28" s="161"/>
      <c r="F28" s="162"/>
      <c r="H28" s="162"/>
      <c r="J28" s="160"/>
      <c r="L28" s="209"/>
      <c r="N28" s="161"/>
      <c r="P28" s="193"/>
      <c r="R28" s="161"/>
      <c r="T28" s="189"/>
      <c r="V28" s="162"/>
      <c r="X28" s="209"/>
      <c r="Z28" s="211"/>
      <c r="AA28" s="212"/>
      <c r="AB28" s="211"/>
      <c r="AD28" s="161"/>
      <c r="AF28" s="186"/>
      <c r="AH28" s="195"/>
      <c r="AI28" s="199"/>
      <c r="AJ28" s="195"/>
      <c r="AK28" s="199"/>
    </row>
    <row r="29" spans="2:37" x14ac:dyDescent="0.3">
      <c r="B29" s="184" t="s">
        <v>490</v>
      </c>
      <c r="D29" s="161"/>
      <c r="F29" s="162"/>
      <c r="H29" s="162"/>
      <c r="J29" s="160"/>
      <c r="L29" s="209"/>
      <c r="N29" s="161"/>
      <c r="P29" s="193"/>
      <c r="R29" s="161"/>
      <c r="T29" s="189"/>
      <c r="V29" s="162"/>
      <c r="X29" s="209"/>
      <c r="Z29" s="211"/>
      <c r="AA29" s="212"/>
      <c r="AB29" s="211"/>
      <c r="AD29" s="161"/>
      <c r="AF29" s="186"/>
      <c r="AH29" s="195"/>
      <c r="AI29" s="199"/>
      <c r="AJ29" s="195"/>
      <c r="AK29" s="199"/>
    </row>
    <row r="30" spans="2:37" x14ac:dyDescent="0.3">
      <c r="B30" s="184" t="s">
        <v>491</v>
      </c>
      <c r="D30" s="161"/>
      <c r="F30" s="162"/>
      <c r="H30" s="162"/>
      <c r="J30" s="160"/>
      <c r="L30" s="209"/>
      <c r="N30" s="161"/>
      <c r="P30" s="193"/>
      <c r="R30" s="161"/>
      <c r="T30" s="189"/>
      <c r="V30" s="162"/>
      <c r="X30" s="209"/>
      <c r="Z30" s="211"/>
      <c r="AA30" s="212"/>
      <c r="AB30" s="211"/>
      <c r="AD30" s="161"/>
      <c r="AF30" s="186"/>
      <c r="AH30" s="195"/>
      <c r="AI30" s="199"/>
      <c r="AJ30" s="195"/>
      <c r="AK30" s="199"/>
    </row>
    <row r="31" spans="2:37" x14ac:dyDescent="0.3">
      <c r="B31" s="184" t="s">
        <v>492</v>
      </c>
      <c r="D31" s="161"/>
      <c r="F31" s="162"/>
      <c r="H31" s="162"/>
      <c r="J31" s="160"/>
      <c r="L31" s="209"/>
      <c r="N31" s="161"/>
      <c r="P31" s="193"/>
      <c r="R31" s="161"/>
      <c r="T31" s="189"/>
      <c r="V31" s="162"/>
      <c r="X31" s="209"/>
      <c r="Z31" s="211"/>
      <c r="AA31" s="212"/>
      <c r="AB31" s="211"/>
      <c r="AD31" s="161"/>
      <c r="AF31" s="186"/>
      <c r="AH31" s="195"/>
      <c r="AI31" s="199"/>
      <c r="AJ31" s="195"/>
      <c r="AK31" s="199"/>
    </row>
    <row r="32" spans="2:37" x14ac:dyDescent="0.3">
      <c r="B32" s="184" t="s">
        <v>493</v>
      </c>
      <c r="D32" s="161"/>
      <c r="F32" s="162"/>
      <c r="H32" s="162"/>
      <c r="J32" s="160"/>
      <c r="L32" s="209"/>
      <c r="N32" s="161"/>
      <c r="P32" s="193"/>
      <c r="R32" s="161"/>
      <c r="T32" s="189"/>
      <c r="V32" s="162"/>
      <c r="X32" s="209"/>
      <c r="Z32" s="211"/>
      <c r="AA32" s="212"/>
      <c r="AB32" s="211"/>
      <c r="AD32" s="161"/>
      <c r="AF32" s="186"/>
      <c r="AH32" s="195"/>
      <c r="AI32" s="199"/>
      <c r="AJ32" s="195"/>
      <c r="AK32" s="199"/>
    </row>
    <row r="33" spans="2:37" x14ac:dyDescent="0.3">
      <c r="B33" s="184" t="s">
        <v>494</v>
      </c>
      <c r="D33" s="161"/>
      <c r="F33" s="162"/>
      <c r="H33" s="162"/>
      <c r="J33" s="160"/>
      <c r="L33" s="209"/>
      <c r="N33" s="161"/>
      <c r="P33" s="193"/>
      <c r="R33" s="161"/>
      <c r="T33" s="189"/>
      <c r="V33" s="162"/>
      <c r="X33" s="209"/>
      <c r="Z33" s="211"/>
      <c r="AA33" s="212"/>
      <c r="AB33" s="211"/>
      <c r="AD33" s="161"/>
      <c r="AF33" s="186"/>
      <c r="AH33" s="195"/>
      <c r="AI33" s="199"/>
      <c r="AJ33" s="195"/>
      <c r="AK33" s="199"/>
    </row>
    <row r="34" spans="2:37" x14ac:dyDescent="0.3">
      <c r="B34" s="184" t="s">
        <v>495</v>
      </c>
      <c r="D34" s="161"/>
      <c r="F34" s="162"/>
      <c r="H34" s="162"/>
      <c r="J34" s="160"/>
      <c r="L34" s="209"/>
      <c r="N34" s="161"/>
      <c r="P34" s="193"/>
      <c r="R34" s="161"/>
      <c r="T34" s="189"/>
      <c r="V34" s="162"/>
      <c r="X34" s="209"/>
      <c r="Z34" s="211"/>
      <c r="AA34" s="212"/>
      <c r="AB34" s="211"/>
      <c r="AD34" s="161"/>
      <c r="AF34" s="186"/>
      <c r="AH34" s="195"/>
      <c r="AI34" s="199"/>
      <c r="AJ34" s="195"/>
      <c r="AK34" s="199"/>
    </row>
    <row r="35" spans="2:37" x14ac:dyDescent="0.3">
      <c r="B35" s="184" t="s">
        <v>496</v>
      </c>
      <c r="D35" s="161"/>
      <c r="F35" s="162"/>
      <c r="H35" s="162"/>
      <c r="J35" s="160"/>
      <c r="L35" s="209"/>
      <c r="N35" s="161"/>
      <c r="P35" s="193"/>
      <c r="R35" s="161"/>
      <c r="T35" s="189"/>
      <c r="V35" s="162"/>
      <c r="X35" s="209"/>
      <c r="Z35" s="211"/>
      <c r="AA35" s="212"/>
      <c r="AB35" s="211"/>
      <c r="AD35" s="161"/>
      <c r="AF35" s="186"/>
      <c r="AH35" s="195"/>
      <c r="AI35" s="199"/>
      <c r="AJ35" s="195"/>
      <c r="AK35" s="199"/>
    </row>
    <row r="36" spans="2:37" x14ac:dyDescent="0.3">
      <c r="B36" s="184" t="s">
        <v>497</v>
      </c>
      <c r="D36" s="161"/>
      <c r="F36" s="162"/>
      <c r="H36" s="162"/>
      <c r="J36" s="160"/>
      <c r="L36" s="209"/>
      <c r="N36" s="161"/>
      <c r="P36" s="193"/>
      <c r="R36" s="161"/>
      <c r="T36" s="189"/>
      <c r="V36" s="162"/>
      <c r="X36" s="209"/>
      <c r="Z36" s="211"/>
      <c r="AA36" s="212"/>
      <c r="AB36" s="211"/>
      <c r="AD36" s="161"/>
      <c r="AF36" s="186"/>
      <c r="AH36" s="195"/>
      <c r="AI36" s="199"/>
      <c r="AJ36" s="195"/>
      <c r="AK36" s="199"/>
    </row>
    <row r="37" spans="2:37" x14ac:dyDescent="0.3">
      <c r="B37" s="184" t="s">
        <v>498</v>
      </c>
      <c r="D37" s="161"/>
      <c r="F37" s="162"/>
      <c r="H37" s="162"/>
      <c r="J37" s="160"/>
      <c r="L37" s="209"/>
      <c r="N37" s="161"/>
      <c r="P37" s="193"/>
      <c r="R37" s="161"/>
      <c r="T37" s="189"/>
      <c r="V37" s="162"/>
      <c r="X37" s="209"/>
      <c r="Z37" s="211"/>
      <c r="AA37" s="212"/>
      <c r="AB37" s="211"/>
      <c r="AD37" s="161"/>
      <c r="AF37" s="186"/>
      <c r="AH37" s="195"/>
      <c r="AI37" s="199"/>
      <c r="AJ37" s="195"/>
      <c r="AK37" s="199"/>
    </row>
    <row r="38" spans="2:37" x14ac:dyDescent="0.3">
      <c r="B38" s="184" t="s">
        <v>499</v>
      </c>
      <c r="D38" s="161"/>
      <c r="F38" s="162"/>
      <c r="H38" s="162"/>
      <c r="J38" s="160"/>
      <c r="L38" s="209"/>
      <c r="N38" s="161"/>
      <c r="P38" s="193"/>
      <c r="R38" s="161"/>
      <c r="T38" s="189"/>
      <c r="V38" s="162"/>
      <c r="X38" s="209"/>
      <c r="Z38" s="211"/>
      <c r="AA38" s="212"/>
      <c r="AB38" s="211"/>
      <c r="AD38" s="161"/>
      <c r="AF38" s="186"/>
      <c r="AH38" s="195"/>
      <c r="AI38" s="199"/>
      <c r="AJ38" s="195"/>
      <c r="AK38" s="199"/>
    </row>
    <row r="39" spans="2:37" x14ac:dyDescent="0.3">
      <c r="B39" s="184" t="s">
        <v>500</v>
      </c>
      <c r="D39" s="161"/>
      <c r="F39" s="162"/>
      <c r="H39" s="162"/>
      <c r="J39" s="160"/>
      <c r="L39" s="209"/>
      <c r="N39" s="161"/>
      <c r="P39" s="193"/>
      <c r="R39" s="161"/>
      <c r="T39" s="189"/>
      <c r="V39" s="162"/>
      <c r="X39" s="209"/>
      <c r="Z39" s="211"/>
      <c r="AA39" s="212"/>
      <c r="AB39" s="211"/>
      <c r="AD39" s="161"/>
      <c r="AF39" s="186"/>
      <c r="AH39" s="195"/>
      <c r="AI39" s="199"/>
      <c r="AJ39" s="195"/>
      <c r="AK39" s="199"/>
    </row>
    <row r="40" spans="2:37" x14ac:dyDescent="0.3">
      <c r="B40" s="184" t="s">
        <v>501</v>
      </c>
      <c r="D40" s="161"/>
      <c r="F40" s="162"/>
      <c r="H40" s="162"/>
      <c r="J40" s="160"/>
      <c r="L40" s="209"/>
      <c r="N40" s="161"/>
      <c r="P40" s="193"/>
      <c r="R40" s="161"/>
      <c r="T40" s="189"/>
      <c r="V40" s="162"/>
      <c r="X40" s="209"/>
      <c r="Z40" s="211"/>
      <c r="AA40" s="212"/>
      <c r="AB40" s="211"/>
      <c r="AD40" s="161"/>
      <c r="AF40" s="186"/>
      <c r="AH40" s="195"/>
      <c r="AI40" s="199"/>
      <c r="AJ40" s="195"/>
      <c r="AK40" s="199"/>
    </row>
    <row r="41" spans="2:37" x14ac:dyDescent="0.3">
      <c r="B41" s="184" t="s">
        <v>502</v>
      </c>
      <c r="D41" s="161"/>
      <c r="F41" s="162"/>
      <c r="H41" s="162"/>
      <c r="J41" s="160"/>
      <c r="L41" s="209"/>
      <c r="N41" s="161"/>
      <c r="P41" s="193"/>
      <c r="R41" s="161"/>
      <c r="T41" s="189"/>
      <c r="V41" s="162"/>
      <c r="X41" s="209"/>
      <c r="Z41" s="211"/>
      <c r="AA41" s="212"/>
      <c r="AB41" s="211"/>
      <c r="AD41" s="161"/>
      <c r="AF41" s="186"/>
      <c r="AH41" s="195"/>
      <c r="AI41" s="199"/>
      <c r="AJ41" s="195"/>
      <c r="AK41" s="199"/>
    </row>
    <row r="42" spans="2:37" x14ac:dyDescent="0.3">
      <c r="B42" s="184" t="s">
        <v>503</v>
      </c>
      <c r="D42" s="161"/>
      <c r="F42" s="162"/>
      <c r="H42" s="162"/>
      <c r="J42" s="160"/>
      <c r="L42" s="209"/>
      <c r="N42" s="161"/>
      <c r="P42" s="193"/>
      <c r="R42" s="161"/>
      <c r="T42" s="189"/>
      <c r="V42" s="162"/>
      <c r="X42" s="209"/>
      <c r="Z42" s="211"/>
      <c r="AA42" s="212"/>
      <c r="AB42" s="211"/>
      <c r="AD42" s="161"/>
      <c r="AF42" s="186"/>
      <c r="AH42" s="195"/>
      <c r="AI42" s="199"/>
      <c r="AJ42" s="195"/>
      <c r="AK42" s="199"/>
    </row>
    <row r="43" spans="2:37" x14ac:dyDescent="0.3">
      <c r="B43" s="184" t="s">
        <v>504</v>
      </c>
      <c r="D43" s="161"/>
      <c r="F43" s="162"/>
      <c r="H43" s="162"/>
      <c r="J43" s="160"/>
      <c r="L43" s="209"/>
      <c r="N43" s="161"/>
      <c r="P43" s="193"/>
      <c r="R43" s="161"/>
      <c r="T43" s="189"/>
      <c r="V43" s="162"/>
      <c r="X43" s="209"/>
      <c r="Z43" s="211"/>
      <c r="AA43" s="212"/>
      <c r="AB43" s="211"/>
      <c r="AD43" s="161"/>
      <c r="AF43" s="186"/>
      <c r="AH43" s="195"/>
      <c r="AI43" s="199"/>
      <c r="AJ43" s="195"/>
      <c r="AK43" s="199"/>
    </row>
    <row r="44" spans="2:37" x14ac:dyDescent="0.3">
      <c r="B44" s="184" t="s">
        <v>505</v>
      </c>
      <c r="D44" s="161"/>
      <c r="F44" s="162"/>
      <c r="H44" s="162"/>
      <c r="J44" s="160"/>
      <c r="L44" s="209"/>
      <c r="N44" s="161"/>
      <c r="P44" s="193"/>
      <c r="R44" s="161"/>
      <c r="T44" s="189"/>
      <c r="V44" s="162"/>
      <c r="X44" s="209"/>
      <c r="Z44" s="211"/>
      <c r="AA44" s="212"/>
      <c r="AB44" s="211"/>
      <c r="AD44" s="161"/>
      <c r="AF44" s="186"/>
      <c r="AH44" s="195"/>
      <c r="AI44" s="199"/>
      <c r="AJ44" s="195"/>
      <c r="AK44" s="199"/>
    </row>
    <row r="45" spans="2:37" x14ac:dyDescent="0.3">
      <c r="B45" s="184" t="s">
        <v>506</v>
      </c>
      <c r="D45" s="161"/>
      <c r="F45" s="162"/>
      <c r="H45" s="162"/>
      <c r="J45" s="160"/>
      <c r="L45" s="209"/>
      <c r="N45" s="161"/>
      <c r="P45" s="193"/>
      <c r="R45" s="161"/>
      <c r="T45" s="189"/>
      <c r="V45" s="162"/>
      <c r="X45" s="209"/>
      <c r="Z45" s="211"/>
      <c r="AA45" s="212"/>
      <c r="AB45" s="211"/>
      <c r="AD45" s="161"/>
      <c r="AF45" s="186"/>
      <c r="AH45" s="195"/>
      <c r="AI45" s="199"/>
      <c r="AJ45" s="195"/>
      <c r="AK45" s="199"/>
    </row>
    <row r="46" spans="2:37" x14ac:dyDescent="0.3">
      <c r="B46" s="184" t="s">
        <v>507</v>
      </c>
      <c r="D46" s="161"/>
      <c r="F46" s="162"/>
      <c r="H46" s="162"/>
      <c r="J46" s="160"/>
      <c r="L46" s="209"/>
      <c r="N46" s="161"/>
      <c r="P46" s="193"/>
      <c r="R46" s="161"/>
      <c r="T46" s="189"/>
      <c r="V46" s="162"/>
      <c r="X46" s="209"/>
      <c r="Z46" s="211"/>
      <c r="AA46" s="212"/>
      <c r="AB46" s="211"/>
      <c r="AD46" s="161"/>
      <c r="AF46" s="186"/>
      <c r="AH46" s="195"/>
      <c r="AI46" s="199"/>
      <c r="AJ46" s="195"/>
      <c r="AK46" s="199"/>
    </row>
    <row r="47" spans="2:37" x14ac:dyDescent="0.3">
      <c r="B47" s="184" t="s">
        <v>508</v>
      </c>
      <c r="D47" s="161"/>
      <c r="F47" s="162"/>
      <c r="H47" s="162"/>
      <c r="J47" s="160"/>
      <c r="L47" s="209"/>
      <c r="N47" s="161"/>
      <c r="P47" s="193"/>
      <c r="R47" s="161"/>
      <c r="T47" s="189"/>
      <c r="V47" s="162"/>
      <c r="X47" s="209"/>
      <c r="Z47" s="211"/>
      <c r="AA47" s="212"/>
      <c r="AB47" s="211"/>
      <c r="AD47" s="161"/>
      <c r="AF47" s="186"/>
      <c r="AH47" s="195"/>
      <c r="AI47" s="199"/>
      <c r="AJ47" s="195"/>
      <c r="AK47" s="199"/>
    </row>
    <row r="48" spans="2:37" x14ac:dyDescent="0.3">
      <c r="B48" s="184" t="s">
        <v>509</v>
      </c>
      <c r="D48" s="161"/>
      <c r="F48" s="162"/>
      <c r="H48" s="162"/>
      <c r="J48" s="160"/>
      <c r="L48" s="209"/>
      <c r="N48" s="161"/>
      <c r="P48" s="193"/>
      <c r="R48" s="161"/>
      <c r="T48" s="189"/>
      <c r="V48" s="162"/>
      <c r="X48" s="209"/>
      <c r="Z48" s="211"/>
      <c r="AA48" s="212"/>
      <c r="AB48" s="211"/>
      <c r="AD48" s="161"/>
      <c r="AF48" s="186"/>
      <c r="AH48" s="195"/>
      <c r="AI48" s="199"/>
      <c r="AJ48" s="195"/>
      <c r="AK48" s="199"/>
    </row>
    <row r="49" spans="2:37" x14ac:dyDescent="0.3">
      <c r="B49" s="184" t="s">
        <v>510</v>
      </c>
      <c r="D49" s="161"/>
      <c r="F49" s="162"/>
      <c r="H49" s="162"/>
      <c r="J49" s="160"/>
      <c r="L49" s="209"/>
      <c r="N49" s="161"/>
      <c r="P49" s="193"/>
      <c r="R49" s="161"/>
      <c r="T49" s="189"/>
      <c r="V49" s="162"/>
      <c r="X49" s="209"/>
      <c r="Z49" s="211"/>
      <c r="AA49" s="212"/>
      <c r="AB49" s="211"/>
      <c r="AD49" s="161"/>
      <c r="AF49" s="186"/>
      <c r="AH49" s="195"/>
      <c r="AI49" s="199"/>
      <c r="AJ49" s="195"/>
      <c r="AK49" s="199"/>
    </row>
    <row r="50" spans="2:37" x14ac:dyDescent="0.3">
      <c r="B50" s="184" t="s">
        <v>511</v>
      </c>
      <c r="D50" s="161"/>
      <c r="F50" s="162"/>
      <c r="H50" s="162"/>
      <c r="J50" s="160"/>
      <c r="L50" s="209"/>
      <c r="N50" s="161"/>
      <c r="P50" s="193"/>
      <c r="R50" s="161"/>
      <c r="T50" s="189"/>
      <c r="V50" s="162"/>
      <c r="X50" s="209"/>
      <c r="Z50" s="211"/>
      <c r="AA50" s="212"/>
      <c r="AB50" s="211"/>
      <c r="AD50" s="161"/>
      <c r="AF50" s="186"/>
      <c r="AH50" s="195"/>
      <c r="AI50" s="199"/>
      <c r="AJ50" s="195"/>
      <c r="AK50" s="199"/>
    </row>
    <row r="51" spans="2:37" x14ac:dyDescent="0.3">
      <c r="B51" s="184" t="s">
        <v>512</v>
      </c>
      <c r="D51" s="161"/>
      <c r="F51" s="162"/>
      <c r="H51" s="162"/>
      <c r="J51" s="160"/>
      <c r="L51" s="209"/>
      <c r="N51" s="161"/>
      <c r="P51" s="193"/>
      <c r="R51" s="161"/>
      <c r="T51" s="189"/>
      <c r="V51" s="162"/>
      <c r="X51" s="209"/>
      <c r="Z51" s="211"/>
      <c r="AA51" s="212"/>
      <c r="AB51" s="211"/>
      <c r="AD51" s="161"/>
      <c r="AF51" s="186"/>
      <c r="AH51" s="195"/>
      <c r="AI51" s="199"/>
      <c r="AJ51" s="195"/>
      <c r="AK51" s="199"/>
    </row>
    <row r="52" spans="2:37" x14ac:dyDescent="0.3">
      <c r="B52" s="184" t="s">
        <v>513</v>
      </c>
      <c r="D52" s="161"/>
      <c r="F52" s="162"/>
      <c r="H52" s="162"/>
      <c r="J52" s="160"/>
      <c r="L52" s="209"/>
      <c r="N52" s="161"/>
      <c r="P52" s="193"/>
      <c r="R52" s="161"/>
      <c r="T52" s="189"/>
      <c r="V52" s="162"/>
      <c r="X52" s="209"/>
      <c r="Z52" s="211"/>
      <c r="AA52" s="212"/>
      <c r="AB52" s="211"/>
      <c r="AD52" s="161"/>
      <c r="AF52" s="186"/>
      <c r="AH52" s="195"/>
      <c r="AI52" s="199"/>
      <c r="AJ52" s="195"/>
      <c r="AK52" s="199"/>
    </row>
    <row r="53" spans="2:37" x14ac:dyDescent="0.3">
      <c r="B53" s="184" t="s">
        <v>514</v>
      </c>
      <c r="D53" s="161"/>
      <c r="F53" s="162"/>
      <c r="H53" s="162"/>
      <c r="J53" s="160"/>
      <c r="L53" s="209"/>
      <c r="N53" s="161"/>
      <c r="P53" s="193"/>
      <c r="R53" s="161"/>
      <c r="T53" s="189"/>
      <c r="V53" s="162"/>
      <c r="X53" s="209"/>
      <c r="Z53" s="211"/>
      <c r="AA53" s="212"/>
      <c r="AB53" s="211"/>
      <c r="AD53" s="161"/>
      <c r="AF53" s="186"/>
      <c r="AH53" s="195"/>
      <c r="AI53" s="199"/>
      <c r="AJ53" s="195"/>
      <c r="AK53" s="199"/>
    </row>
    <row r="54" spans="2:37" x14ac:dyDescent="0.3">
      <c r="B54" s="184" t="s">
        <v>515</v>
      </c>
      <c r="D54" s="161"/>
      <c r="F54" s="162"/>
      <c r="H54" s="162"/>
      <c r="J54" s="160"/>
      <c r="L54" s="209"/>
      <c r="N54" s="161"/>
      <c r="P54" s="193"/>
      <c r="R54" s="161"/>
      <c r="T54" s="189"/>
      <c r="V54" s="162"/>
      <c r="X54" s="209"/>
      <c r="Z54" s="211"/>
      <c r="AA54" s="212"/>
      <c r="AB54" s="211"/>
      <c r="AD54" s="161"/>
      <c r="AF54" s="186"/>
      <c r="AH54" s="195"/>
      <c r="AI54" s="199"/>
      <c r="AJ54" s="195"/>
      <c r="AK54" s="199"/>
    </row>
    <row r="55" spans="2:37" x14ac:dyDescent="0.3">
      <c r="B55" s="184" t="s">
        <v>516</v>
      </c>
      <c r="D55" s="161"/>
      <c r="F55" s="162"/>
      <c r="H55" s="162"/>
      <c r="J55" s="160"/>
      <c r="L55" s="209"/>
      <c r="N55" s="161"/>
      <c r="P55" s="193"/>
      <c r="R55" s="161"/>
      <c r="T55" s="189"/>
      <c r="V55" s="162"/>
      <c r="X55" s="209"/>
      <c r="Z55" s="211"/>
      <c r="AA55" s="212"/>
      <c r="AB55" s="211"/>
      <c r="AD55" s="161"/>
      <c r="AF55" s="186"/>
      <c r="AH55" s="195"/>
      <c r="AI55" s="199"/>
      <c r="AJ55" s="195"/>
      <c r="AK55" s="199"/>
    </row>
    <row r="56" spans="2:37" x14ac:dyDescent="0.3">
      <c r="B56" s="184" t="s">
        <v>517</v>
      </c>
      <c r="D56" s="161"/>
      <c r="F56" s="162"/>
      <c r="H56" s="162"/>
      <c r="J56" s="160"/>
      <c r="L56" s="209"/>
      <c r="N56" s="161"/>
      <c r="P56" s="193"/>
      <c r="R56" s="161"/>
      <c r="T56" s="189"/>
      <c r="V56" s="162"/>
      <c r="X56" s="209"/>
      <c r="Z56" s="211"/>
      <c r="AA56" s="212"/>
      <c r="AB56" s="211"/>
      <c r="AD56" s="161"/>
      <c r="AF56" s="186"/>
      <c r="AH56" s="195"/>
      <c r="AI56" s="199"/>
      <c r="AJ56" s="195"/>
      <c r="AK56" s="199"/>
    </row>
    <row r="57" spans="2:37" x14ac:dyDescent="0.3">
      <c r="B57" s="184" t="s">
        <v>518</v>
      </c>
      <c r="D57" s="161"/>
      <c r="F57" s="162"/>
      <c r="H57" s="162"/>
      <c r="J57" s="160"/>
      <c r="L57" s="209"/>
      <c r="N57" s="161"/>
      <c r="P57" s="193"/>
      <c r="R57" s="161"/>
      <c r="T57" s="189"/>
      <c r="V57" s="162"/>
      <c r="X57" s="209"/>
      <c r="Z57" s="211"/>
      <c r="AA57" s="212"/>
      <c r="AB57" s="211"/>
      <c r="AD57" s="161"/>
      <c r="AF57" s="186"/>
      <c r="AH57" s="195"/>
      <c r="AI57" s="199"/>
      <c r="AJ57" s="195"/>
      <c r="AK57" s="199"/>
    </row>
    <row r="58" spans="2:37" x14ac:dyDescent="0.3">
      <c r="B58" s="184" t="s">
        <v>519</v>
      </c>
      <c r="D58" s="161"/>
      <c r="F58" s="162"/>
      <c r="H58" s="162"/>
      <c r="J58" s="160"/>
      <c r="L58" s="209"/>
      <c r="N58" s="161"/>
      <c r="P58" s="193"/>
      <c r="R58" s="161"/>
      <c r="T58" s="189"/>
      <c r="V58" s="162"/>
      <c r="X58" s="209"/>
      <c r="Z58" s="211"/>
      <c r="AA58" s="212"/>
      <c r="AB58" s="211"/>
      <c r="AD58" s="161"/>
      <c r="AF58" s="186"/>
      <c r="AH58" s="195"/>
      <c r="AI58" s="199"/>
      <c r="AJ58" s="195"/>
      <c r="AK58" s="199"/>
    </row>
    <row r="59" spans="2:37" x14ac:dyDescent="0.3">
      <c r="B59" s="184" t="s">
        <v>520</v>
      </c>
      <c r="D59" s="161"/>
      <c r="F59" s="162"/>
      <c r="H59" s="162"/>
      <c r="J59" s="160"/>
      <c r="L59" s="209"/>
      <c r="N59" s="161"/>
      <c r="P59" s="193"/>
      <c r="R59" s="161"/>
      <c r="T59" s="189"/>
      <c r="V59" s="162"/>
      <c r="X59" s="209"/>
      <c r="Z59" s="211"/>
      <c r="AA59" s="212"/>
      <c r="AB59" s="211"/>
      <c r="AD59" s="161"/>
      <c r="AF59" s="186"/>
      <c r="AH59" s="195"/>
      <c r="AI59" s="199"/>
      <c r="AJ59" s="195"/>
      <c r="AK59" s="199"/>
    </row>
    <row r="60" spans="2:37" x14ac:dyDescent="0.3">
      <c r="B60" s="184" t="s">
        <v>521</v>
      </c>
      <c r="D60" s="161"/>
      <c r="F60" s="162"/>
      <c r="H60" s="162"/>
      <c r="J60" s="160"/>
      <c r="L60" s="209"/>
      <c r="N60" s="161"/>
      <c r="P60" s="193"/>
      <c r="R60" s="161"/>
      <c r="T60" s="189"/>
      <c r="V60" s="162"/>
      <c r="X60" s="209"/>
      <c r="Z60" s="211"/>
      <c r="AA60" s="212"/>
      <c r="AB60" s="211"/>
      <c r="AD60" s="161"/>
      <c r="AF60" s="186"/>
      <c r="AH60" s="195"/>
      <c r="AI60" s="199"/>
      <c r="AJ60" s="195"/>
      <c r="AK60" s="199"/>
    </row>
    <row r="61" spans="2:37" x14ac:dyDescent="0.3">
      <c r="B61" s="184" t="s">
        <v>522</v>
      </c>
      <c r="D61" s="161"/>
      <c r="F61" s="162"/>
      <c r="H61" s="162"/>
      <c r="J61" s="160"/>
      <c r="L61" s="209"/>
      <c r="N61" s="161"/>
      <c r="P61" s="193"/>
      <c r="R61" s="161"/>
      <c r="T61" s="189"/>
      <c r="V61" s="162"/>
      <c r="X61" s="209"/>
      <c r="Z61" s="211"/>
      <c r="AA61" s="212"/>
      <c r="AB61" s="211"/>
      <c r="AD61" s="161"/>
      <c r="AF61" s="186"/>
      <c r="AH61" s="195"/>
      <c r="AI61" s="199"/>
      <c r="AJ61" s="195"/>
      <c r="AK61" s="199"/>
    </row>
    <row r="62" spans="2:37" x14ac:dyDescent="0.3">
      <c r="B62" s="184" t="s">
        <v>523</v>
      </c>
      <c r="D62" s="161"/>
      <c r="F62" s="162"/>
      <c r="H62" s="162"/>
      <c r="J62" s="160"/>
      <c r="L62" s="209"/>
      <c r="N62" s="161"/>
      <c r="P62" s="193"/>
      <c r="R62" s="161"/>
      <c r="T62" s="189"/>
      <c r="V62" s="162"/>
      <c r="X62" s="209"/>
      <c r="Z62" s="211"/>
      <c r="AA62" s="212"/>
      <c r="AB62" s="211"/>
      <c r="AD62" s="161"/>
      <c r="AF62" s="186"/>
      <c r="AH62" s="195"/>
      <c r="AI62" s="199"/>
      <c r="AJ62" s="195"/>
      <c r="AK62" s="199"/>
    </row>
    <row r="63" spans="2:37" x14ac:dyDescent="0.3">
      <c r="B63" s="184" t="s">
        <v>524</v>
      </c>
      <c r="D63" s="161"/>
      <c r="F63" s="162"/>
      <c r="H63" s="162"/>
      <c r="J63" s="160"/>
      <c r="L63" s="209"/>
      <c r="N63" s="161"/>
      <c r="P63" s="193"/>
      <c r="R63" s="161"/>
      <c r="T63" s="189"/>
      <c r="V63" s="162"/>
      <c r="X63" s="209"/>
      <c r="Z63" s="211"/>
      <c r="AA63" s="212"/>
      <c r="AB63" s="211"/>
      <c r="AD63" s="161"/>
      <c r="AF63" s="186"/>
      <c r="AH63" s="195"/>
      <c r="AI63" s="199"/>
      <c r="AJ63" s="195"/>
      <c r="AK63" s="199"/>
    </row>
    <row r="64" spans="2:37" x14ac:dyDescent="0.3">
      <c r="B64" s="184" t="s">
        <v>525</v>
      </c>
      <c r="D64" s="161"/>
      <c r="F64" s="162"/>
      <c r="H64" s="162"/>
      <c r="J64" s="160"/>
      <c r="L64" s="209"/>
      <c r="N64" s="161"/>
      <c r="P64" s="193"/>
      <c r="R64" s="161"/>
      <c r="T64" s="189"/>
      <c r="V64" s="162"/>
      <c r="X64" s="209"/>
      <c r="Z64" s="211"/>
      <c r="AA64" s="212"/>
      <c r="AB64" s="211"/>
      <c r="AD64" s="161"/>
      <c r="AF64" s="186"/>
      <c r="AH64" s="195"/>
      <c r="AI64" s="199"/>
      <c r="AJ64" s="195"/>
      <c r="AK64" s="199"/>
    </row>
    <row r="65" spans="2:37" x14ac:dyDescent="0.3">
      <c r="B65" s="184" t="s">
        <v>526</v>
      </c>
      <c r="D65" s="161"/>
      <c r="F65" s="162"/>
      <c r="H65" s="162"/>
      <c r="J65" s="160"/>
      <c r="L65" s="209"/>
      <c r="N65" s="161"/>
      <c r="P65" s="193"/>
      <c r="R65" s="161"/>
      <c r="T65" s="189"/>
      <c r="V65" s="162"/>
      <c r="X65" s="209"/>
      <c r="Z65" s="211"/>
      <c r="AA65" s="212"/>
      <c r="AB65" s="211"/>
      <c r="AD65" s="161"/>
      <c r="AF65" s="186"/>
      <c r="AH65" s="195"/>
      <c r="AI65" s="199"/>
      <c r="AJ65" s="195"/>
      <c r="AK65" s="199"/>
    </row>
    <row r="66" spans="2:37" x14ac:dyDescent="0.3">
      <c r="B66" s="184" t="s">
        <v>527</v>
      </c>
      <c r="D66" s="161"/>
      <c r="F66" s="162"/>
      <c r="H66" s="162"/>
      <c r="J66" s="160"/>
      <c r="L66" s="209"/>
      <c r="N66" s="161"/>
      <c r="P66" s="193"/>
      <c r="R66" s="161"/>
      <c r="T66" s="189"/>
      <c r="V66" s="162"/>
      <c r="X66" s="209"/>
      <c r="Z66" s="211"/>
      <c r="AA66" s="212"/>
      <c r="AB66" s="211"/>
      <c r="AD66" s="161"/>
      <c r="AF66" s="186"/>
      <c r="AH66" s="195"/>
      <c r="AI66" s="199"/>
      <c r="AJ66" s="195"/>
      <c r="AK66" s="199"/>
    </row>
    <row r="67" spans="2:37" x14ac:dyDescent="0.3">
      <c r="B67" s="184" t="s">
        <v>528</v>
      </c>
      <c r="D67" s="161"/>
      <c r="F67" s="162"/>
      <c r="H67" s="162"/>
      <c r="J67" s="160"/>
      <c r="L67" s="209"/>
      <c r="N67" s="161"/>
      <c r="P67" s="193"/>
      <c r="R67" s="161"/>
      <c r="T67" s="189"/>
      <c r="V67" s="162"/>
      <c r="X67" s="209"/>
      <c r="Z67" s="211"/>
      <c r="AA67" s="212"/>
      <c r="AB67" s="211"/>
      <c r="AD67" s="161"/>
      <c r="AF67" s="186"/>
      <c r="AH67" s="195"/>
      <c r="AI67" s="199"/>
      <c r="AJ67" s="195"/>
      <c r="AK67" s="199"/>
    </row>
    <row r="68" spans="2:37" x14ac:dyDescent="0.3">
      <c r="B68" s="184" t="s">
        <v>529</v>
      </c>
      <c r="D68" s="161"/>
      <c r="F68" s="162"/>
      <c r="H68" s="162"/>
      <c r="J68" s="160"/>
      <c r="L68" s="209"/>
      <c r="N68" s="161"/>
      <c r="P68" s="193"/>
      <c r="R68" s="161"/>
      <c r="T68" s="189"/>
      <c r="V68" s="162"/>
      <c r="X68" s="209"/>
      <c r="Z68" s="211"/>
      <c r="AA68" s="212"/>
      <c r="AB68" s="211"/>
      <c r="AD68" s="161"/>
      <c r="AF68" s="186"/>
      <c r="AH68" s="195"/>
      <c r="AI68" s="199"/>
      <c r="AJ68" s="195"/>
      <c r="AK68" s="199"/>
    </row>
    <row r="69" spans="2:37" x14ac:dyDescent="0.3">
      <c r="B69" s="184" t="s">
        <v>530</v>
      </c>
      <c r="D69" s="161"/>
      <c r="F69" s="162"/>
      <c r="H69" s="162"/>
      <c r="J69" s="160"/>
      <c r="L69" s="209"/>
      <c r="N69" s="161"/>
      <c r="P69" s="193"/>
      <c r="R69" s="161"/>
      <c r="T69" s="189"/>
      <c r="V69" s="162"/>
      <c r="X69" s="209"/>
      <c r="Z69" s="211"/>
      <c r="AA69" s="212"/>
      <c r="AB69" s="211"/>
      <c r="AD69" s="161"/>
      <c r="AF69" s="186"/>
      <c r="AH69" s="195"/>
      <c r="AI69" s="199"/>
      <c r="AJ69" s="195"/>
      <c r="AK69" s="199"/>
    </row>
    <row r="70" spans="2:37" x14ac:dyDescent="0.3">
      <c r="B70" s="184" t="s">
        <v>531</v>
      </c>
      <c r="D70" s="161"/>
      <c r="F70" s="162"/>
      <c r="H70" s="162"/>
      <c r="J70" s="160"/>
      <c r="L70" s="209"/>
      <c r="N70" s="161"/>
      <c r="P70" s="193"/>
      <c r="R70" s="161"/>
      <c r="T70" s="189"/>
      <c r="V70" s="162"/>
      <c r="X70" s="209"/>
      <c r="Z70" s="211"/>
      <c r="AA70" s="212"/>
      <c r="AB70" s="211"/>
      <c r="AD70" s="161"/>
      <c r="AF70" s="186"/>
      <c r="AH70" s="195"/>
      <c r="AI70" s="199"/>
      <c r="AJ70" s="195"/>
      <c r="AK70" s="199"/>
    </row>
    <row r="71" spans="2:37" x14ac:dyDescent="0.3">
      <c r="B71" s="184" t="s">
        <v>532</v>
      </c>
      <c r="D71" s="161"/>
      <c r="F71" s="162"/>
      <c r="H71" s="162"/>
      <c r="J71" s="160"/>
      <c r="L71" s="209"/>
      <c r="N71" s="161"/>
      <c r="P71" s="193"/>
      <c r="R71" s="161"/>
      <c r="T71" s="189"/>
      <c r="V71" s="162"/>
      <c r="X71" s="209"/>
      <c r="Z71" s="211"/>
      <c r="AA71" s="212"/>
      <c r="AB71" s="211"/>
      <c r="AD71" s="161"/>
      <c r="AF71" s="186"/>
      <c r="AH71" s="195"/>
      <c r="AI71" s="199"/>
      <c r="AJ71" s="195"/>
      <c r="AK71" s="199"/>
    </row>
    <row r="72" spans="2:37" x14ac:dyDescent="0.3">
      <c r="B72" s="184" t="s">
        <v>533</v>
      </c>
      <c r="D72" s="161"/>
      <c r="F72" s="162"/>
      <c r="H72" s="162"/>
      <c r="J72" s="160"/>
      <c r="L72" s="209"/>
      <c r="N72" s="161"/>
      <c r="P72" s="193"/>
      <c r="R72" s="161"/>
      <c r="T72" s="189"/>
      <c r="V72" s="162"/>
      <c r="X72" s="209"/>
      <c r="Z72" s="211"/>
      <c r="AA72" s="212"/>
      <c r="AB72" s="211"/>
      <c r="AD72" s="161"/>
      <c r="AF72" s="186"/>
      <c r="AH72" s="195"/>
      <c r="AI72" s="199"/>
      <c r="AJ72" s="195"/>
      <c r="AK72" s="199"/>
    </row>
    <row r="73" spans="2:37" x14ac:dyDescent="0.3">
      <c r="B73" s="184" t="s">
        <v>534</v>
      </c>
      <c r="D73" s="161"/>
      <c r="F73" s="162"/>
      <c r="H73" s="162"/>
      <c r="J73" s="160"/>
      <c r="L73" s="209"/>
      <c r="N73" s="161"/>
      <c r="P73" s="193"/>
      <c r="R73" s="161"/>
      <c r="T73" s="189"/>
      <c r="V73" s="162"/>
      <c r="X73" s="209"/>
      <c r="Z73" s="211"/>
      <c r="AA73" s="212"/>
      <c r="AB73" s="211"/>
      <c r="AD73" s="161"/>
      <c r="AF73" s="186"/>
      <c r="AH73" s="195"/>
      <c r="AI73" s="199"/>
      <c r="AJ73" s="195"/>
      <c r="AK73" s="199"/>
    </row>
    <row r="74" spans="2:37" x14ac:dyDescent="0.3">
      <c r="B74" s="184" t="s">
        <v>535</v>
      </c>
      <c r="D74" s="161"/>
      <c r="F74" s="162"/>
      <c r="H74" s="162"/>
      <c r="J74" s="160"/>
      <c r="L74" s="209"/>
      <c r="N74" s="161"/>
      <c r="P74" s="193"/>
      <c r="R74" s="161"/>
      <c r="T74" s="189"/>
      <c r="V74" s="162"/>
      <c r="X74" s="209"/>
      <c r="Z74" s="211"/>
      <c r="AA74" s="212"/>
      <c r="AB74" s="211"/>
      <c r="AD74" s="161"/>
      <c r="AF74" s="186"/>
      <c r="AH74" s="195"/>
      <c r="AI74" s="199"/>
      <c r="AJ74" s="195"/>
      <c r="AK74" s="199"/>
    </row>
    <row r="75" spans="2:37" x14ac:dyDescent="0.3">
      <c r="B75" s="184" t="s">
        <v>536</v>
      </c>
      <c r="D75" s="161"/>
      <c r="F75" s="162"/>
      <c r="H75" s="162"/>
      <c r="J75" s="160"/>
      <c r="L75" s="209"/>
      <c r="N75" s="161"/>
      <c r="P75" s="193"/>
      <c r="R75" s="161"/>
      <c r="T75" s="189"/>
      <c r="V75" s="162"/>
      <c r="X75" s="209"/>
      <c r="Z75" s="211"/>
      <c r="AA75" s="212"/>
      <c r="AB75" s="211"/>
      <c r="AD75" s="161"/>
      <c r="AF75" s="186"/>
      <c r="AH75" s="195"/>
      <c r="AI75" s="199"/>
      <c r="AJ75" s="195"/>
      <c r="AK75" s="199"/>
    </row>
    <row r="76" spans="2:37" x14ac:dyDescent="0.3">
      <c r="B76" s="184" t="s">
        <v>537</v>
      </c>
      <c r="D76" s="161"/>
      <c r="F76" s="162"/>
      <c r="H76" s="162"/>
      <c r="J76" s="160"/>
      <c r="L76" s="209"/>
      <c r="N76" s="161"/>
      <c r="P76" s="193"/>
      <c r="R76" s="161"/>
      <c r="T76" s="189"/>
      <c r="V76" s="162"/>
      <c r="X76" s="209"/>
      <c r="Z76" s="211"/>
      <c r="AA76" s="212"/>
      <c r="AB76" s="211"/>
      <c r="AD76" s="161"/>
      <c r="AF76" s="186"/>
      <c r="AH76" s="195"/>
      <c r="AI76" s="199"/>
      <c r="AJ76" s="195"/>
      <c r="AK76" s="199"/>
    </row>
    <row r="77" spans="2:37" x14ac:dyDescent="0.3">
      <c r="B77" s="184" t="s">
        <v>538</v>
      </c>
      <c r="D77" s="161"/>
      <c r="F77" s="162"/>
      <c r="H77" s="162"/>
      <c r="J77" s="160"/>
      <c r="L77" s="209"/>
      <c r="N77" s="161"/>
      <c r="P77" s="193"/>
      <c r="R77" s="161"/>
      <c r="T77" s="189"/>
      <c r="V77" s="162"/>
      <c r="X77" s="209"/>
      <c r="Z77" s="211"/>
      <c r="AA77" s="212"/>
      <c r="AB77" s="211"/>
      <c r="AD77" s="161"/>
      <c r="AF77" s="186"/>
      <c r="AH77" s="195"/>
      <c r="AI77" s="199"/>
      <c r="AJ77" s="195"/>
      <c r="AK77" s="199"/>
    </row>
    <row r="78" spans="2:37" x14ac:dyDescent="0.3">
      <c r="B78" s="184" t="s">
        <v>539</v>
      </c>
      <c r="D78" s="161"/>
      <c r="F78" s="162"/>
      <c r="H78" s="162"/>
      <c r="J78" s="160"/>
      <c r="L78" s="209"/>
      <c r="N78" s="161"/>
      <c r="P78" s="193"/>
      <c r="R78" s="161"/>
      <c r="T78" s="189"/>
      <c r="V78" s="162"/>
      <c r="X78" s="209"/>
      <c r="Z78" s="211"/>
      <c r="AA78" s="212"/>
      <c r="AB78" s="211"/>
      <c r="AD78" s="161"/>
      <c r="AF78" s="186"/>
      <c r="AH78" s="195"/>
      <c r="AI78" s="199"/>
      <c r="AJ78" s="195"/>
      <c r="AK78" s="199"/>
    </row>
    <row r="79" spans="2:37" x14ac:dyDescent="0.3">
      <c r="B79" s="184" t="s">
        <v>540</v>
      </c>
      <c r="D79" s="161"/>
      <c r="F79" s="162"/>
      <c r="H79" s="162"/>
      <c r="J79" s="160"/>
      <c r="L79" s="209"/>
      <c r="N79" s="161"/>
      <c r="P79" s="193"/>
      <c r="R79" s="161"/>
      <c r="T79" s="189"/>
      <c r="V79" s="162"/>
      <c r="X79" s="209"/>
      <c r="Z79" s="211"/>
      <c r="AA79" s="212"/>
      <c r="AB79" s="211"/>
      <c r="AD79" s="161"/>
      <c r="AF79" s="186"/>
      <c r="AH79" s="195"/>
      <c r="AI79" s="199"/>
      <c r="AJ79" s="195"/>
      <c r="AK79" s="199"/>
    </row>
    <row r="80" spans="2:37" x14ac:dyDescent="0.3">
      <c r="B80" s="184" t="s">
        <v>541</v>
      </c>
      <c r="D80" s="161"/>
      <c r="F80" s="162"/>
      <c r="H80" s="162"/>
      <c r="J80" s="160"/>
      <c r="L80" s="209"/>
      <c r="N80" s="161"/>
      <c r="P80" s="193"/>
      <c r="R80" s="161"/>
      <c r="T80" s="189"/>
      <c r="V80" s="162"/>
      <c r="X80" s="209"/>
      <c r="Z80" s="211"/>
      <c r="AA80" s="212"/>
      <c r="AB80" s="211"/>
      <c r="AD80" s="161"/>
      <c r="AF80" s="186"/>
      <c r="AH80" s="195"/>
      <c r="AI80" s="199"/>
      <c r="AJ80" s="195"/>
      <c r="AK80" s="199"/>
    </row>
    <row r="81" spans="2:37" x14ac:dyDescent="0.3">
      <c r="B81" s="184" t="s">
        <v>542</v>
      </c>
      <c r="D81" s="161"/>
      <c r="F81" s="162"/>
      <c r="H81" s="162"/>
      <c r="J81" s="160"/>
      <c r="L81" s="209"/>
      <c r="N81" s="161"/>
      <c r="P81" s="193"/>
      <c r="R81" s="161"/>
      <c r="T81" s="189"/>
      <c r="V81" s="162"/>
      <c r="X81" s="209"/>
      <c r="Z81" s="211"/>
      <c r="AA81" s="212"/>
      <c r="AB81" s="211"/>
      <c r="AD81" s="161"/>
      <c r="AF81" s="186"/>
      <c r="AH81" s="195"/>
      <c r="AI81" s="199"/>
      <c r="AJ81" s="195"/>
      <c r="AK81" s="199"/>
    </row>
    <row r="82" spans="2:37" x14ac:dyDescent="0.3">
      <c r="B82" s="184" t="s">
        <v>543</v>
      </c>
      <c r="D82" s="161"/>
      <c r="F82" s="162"/>
      <c r="H82" s="162"/>
      <c r="J82" s="160"/>
      <c r="L82" s="209"/>
      <c r="N82" s="161"/>
      <c r="P82" s="193"/>
      <c r="R82" s="161"/>
      <c r="T82" s="189"/>
      <c r="V82" s="162"/>
      <c r="X82" s="209"/>
      <c r="Z82" s="211"/>
      <c r="AA82" s="212"/>
      <c r="AB82" s="211"/>
      <c r="AD82" s="161"/>
      <c r="AF82" s="186"/>
      <c r="AH82" s="195"/>
      <c r="AI82" s="199"/>
      <c r="AJ82" s="195"/>
      <c r="AK82" s="199"/>
    </row>
    <row r="83" spans="2:37" x14ac:dyDescent="0.3">
      <c r="B83" s="184" t="s">
        <v>544</v>
      </c>
      <c r="D83" s="161"/>
      <c r="F83" s="162"/>
      <c r="H83" s="162"/>
      <c r="J83" s="160"/>
      <c r="L83" s="209"/>
      <c r="N83" s="161"/>
      <c r="P83" s="193"/>
      <c r="R83" s="161"/>
      <c r="T83" s="189"/>
      <c r="V83" s="162"/>
      <c r="X83" s="209"/>
      <c r="Z83" s="211"/>
      <c r="AA83" s="212"/>
      <c r="AB83" s="211"/>
      <c r="AD83" s="161"/>
      <c r="AF83" s="186"/>
      <c r="AH83" s="195"/>
      <c r="AI83" s="199"/>
      <c r="AJ83" s="195"/>
      <c r="AK83" s="199"/>
    </row>
    <row r="84" spans="2:37" x14ac:dyDescent="0.3">
      <c r="B84" s="184" t="s">
        <v>545</v>
      </c>
      <c r="D84" s="161"/>
      <c r="F84" s="162"/>
      <c r="H84" s="162"/>
      <c r="J84" s="160"/>
      <c r="L84" s="209"/>
      <c r="N84" s="161"/>
      <c r="P84" s="193"/>
      <c r="R84" s="161"/>
      <c r="T84" s="189"/>
      <c r="V84" s="162"/>
      <c r="X84" s="209"/>
      <c r="Z84" s="211"/>
      <c r="AA84" s="212"/>
      <c r="AB84" s="211"/>
      <c r="AD84" s="161"/>
      <c r="AF84" s="186"/>
      <c r="AH84" s="195"/>
      <c r="AI84" s="199"/>
      <c r="AJ84" s="195"/>
      <c r="AK84" s="199"/>
    </row>
    <row r="85" spans="2:37" x14ac:dyDescent="0.3">
      <c r="B85" s="184" t="s">
        <v>546</v>
      </c>
      <c r="D85" s="161"/>
      <c r="F85" s="162"/>
      <c r="H85" s="162"/>
      <c r="J85" s="160"/>
      <c r="L85" s="209"/>
      <c r="N85" s="161"/>
      <c r="P85" s="193"/>
      <c r="R85" s="161"/>
      <c r="T85" s="189"/>
      <c r="V85" s="162"/>
      <c r="X85" s="209"/>
      <c r="Z85" s="211"/>
      <c r="AA85" s="212"/>
      <c r="AB85" s="211"/>
      <c r="AD85" s="161"/>
      <c r="AF85" s="186"/>
      <c r="AH85" s="195"/>
      <c r="AI85" s="199"/>
      <c r="AJ85" s="195"/>
      <c r="AK85" s="199"/>
    </row>
    <row r="86" spans="2:37" x14ac:dyDescent="0.3">
      <c r="B86" s="184" t="s">
        <v>547</v>
      </c>
      <c r="D86" s="161"/>
      <c r="F86" s="162"/>
      <c r="H86" s="162"/>
      <c r="J86" s="160"/>
      <c r="L86" s="209"/>
      <c r="N86" s="161"/>
      <c r="P86" s="193"/>
      <c r="R86" s="161"/>
      <c r="T86" s="189"/>
      <c r="V86" s="162"/>
      <c r="X86" s="209"/>
      <c r="Z86" s="211"/>
      <c r="AA86" s="212"/>
      <c r="AB86" s="211"/>
      <c r="AD86" s="161"/>
      <c r="AF86" s="186"/>
      <c r="AH86" s="195"/>
      <c r="AI86" s="199"/>
      <c r="AJ86" s="195"/>
      <c r="AK86" s="199"/>
    </row>
    <row r="87" spans="2:37" x14ac:dyDescent="0.3">
      <c r="B87" s="184" t="s">
        <v>548</v>
      </c>
      <c r="D87" s="161"/>
      <c r="F87" s="162"/>
      <c r="H87" s="162"/>
      <c r="J87" s="160"/>
      <c r="L87" s="209"/>
      <c r="N87" s="161"/>
      <c r="P87" s="193"/>
      <c r="R87" s="161"/>
      <c r="T87" s="189"/>
      <c r="V87" s="162"/>
      <c r="X87" s="209"/>
      <c r="Z87" s="211"/>
      <c r="AA87" s="212"/>
      <c r="AB87" s="211"/>
      <c r="AD87" s="161"/>
      <c r="AF87" s="186"/>
      <c r="AH87" s="195"/>
      <c r="AI87" s="199"/>
      <c r="AJ87" s="195"/>
      <c r="AK87" s="199"/>
    </row>
    <row r="88" spans="2:37" x14ac:dyDescent="0.3">
      <c r="B88" s="184" t="s">
        <v>549</v>
      </c>
      <c r="D88" s="161"/>
      <c r="F88" s="162"/>
      <c r="H88" s="162"/>
      <c r="J88" s="160"/>
      <c r="L88" s="209"/>
      <c r="N88" s="161"/>
      <c r="P88" s="193"/>
      <c r="R88" s="161"/>
      <c r="T88" s="189"/>
      <c r="V88" s="162"/>
      <c r="X88" s="209"/>
      <c r="Z88" s="211"/>
      <c r="AA88" s="212"/>
      <c r="AB88" s="211"/>
      <c r="AD88" s="161"/>
      <c r="AF88" s="186"/>
      <c r="AH88" s="195"/>
      <c r="AI88" s="199"/>
      <c r="AJ88" s="195"/>
      <c r="AK88" s="199"/>
    </row>
    <row r="89" spans="2:37" x14ac:dyDescent="0.3">
      <c r="B89" s="184" t="s">
        <v>550</v>
      </c>
      <c r="D89" s="161"/>
      <c r="F89" s="162"/>
      <c r="H89" s="162"/>
      <c r="J89" s="160"/>
      <c r="L89" s="209"/>
      <c r="N89" s="161"/>
      <c r="P89" s="193"/>
      <c r="R89" s="161"/>
      <c r="T89" s="189"/>
      <c r="V89" s="162"/>
      <c r="X89" s="209"/>
      <c r="Z89" s="211"/>
      <c r="AA89" s="212"/>
      <c r="AB89" s="211"/>
      <c r="AD89" s="161"/>
      <c r="AF89" s="186"/>
      <c r="AH89" s="195"/>
      <c r="AI89" s="199"/>
      <c r="AJ89" s="195"/>
      <c r="AK89" s="199"/>
    </row>
    <row r="90" spans="2:37" x14ac:dyDescent="0.3">
      <c r="B90" s="184" t="s">
        <v>551</v>
      </c>
      <c r="D90" s="161"/>
      <c r="F90" s="162"/>
      <c r="H90" s="162"/>
      <c r="J90" s="160"/>
      <c r="L90" s="209"/>
      <c r="N90" s="161"/>
      <c r="P90" s="193"/>
      <c r="R90" s="161"/>
      <c r="T90" s="189"/>
      <c r="V90" s="162"/>
      <c r="X90" s="209"/>
      <c r="Z90" s="211"/>
      <c r="AA90" s="212"/>
      <c r="AB90" s="211"/>
      <c r="AD90" s="161"/>
      <c r="AF90" s="186"/>
      <c r="AH90" s="195"/>
      <c r="AI90" s="199"/>
      <c r="AJ90" s="195"/>
      <c r="AK90" s="199"/>
    </row>
    <row r="91" spans="2:37" x14ac:dyDescent="0.3">
      <c r="B91" s="184" t="s">
        <v>552</v>
      </c>
      <c r="D91" s="161"/>
      <c r="F91" s="162"/>
      <c r="H91" s="162"/>
      <c r="J91" s="160"/>
      <c r="L91" s="209"/>
      <c r="N91" s="161"/>
      <c r="P91" s="193"/>
      <c r="R91" s="161"/>
      <c r="T91" s="189"/>
      <c r="V91" s="162"/>
      <c r="X91" s="209"/>
      <c r="Z91" s="211"/>
      <c r="AA91" s="212"/>
      <c r="AB91" s="211"/>
      <c r="AD91" s="161"/>
      <c r="AF91" s="186"/>
      <c r="AH91" s="195"/>
      <c r="AI91" s="199"/>
      <c r="AJ91" s="195"/>
      <c r="AK91" s="199"/>
    </row>
    <row r="92" spans="2:37" x14ac:dyDescent="0.3">
      <c r="B92" s="184" t="s">
        <v>553</v>
      </c>
      <c r="D92" s="161"/>
      <c r="F92" s="162"/>
      <c r="H92" s="162"/>
      <c r="J92" s="160"/>
      <c r="L92" s="209"/>
      <c r="N92" s="161"/>
      <c r="P92" s="193"/>
      <c r="R92" s="161"/>
      <c r="T92" s="189"/>
      <c r="V92" s="162"/>
      <c r="X92" s="209"/>
      <c r="Z92" s="211"/>
      <c r="AA92" s="212"/>
      <c r="AB92" s="211"/>
      <c r="AD92" s="161"/>
      <c r="AF92" s="186"/>
      <c r="AH92" s="195"/>
      <c r="AI92" s="199"/>
      <c r="AJ92" s="195"/>
      <c r="AK92" s="199"/>
    </row>
    <row r="93" spans="2:37" x14ac:dyDescent="0.3">
      <c r="B93" s="184" t="s">
        <v>554</v>
      </c>
      <c r="D93" s="161"/>
      <c r="F93" s="162"/>
      <c r="H93" s="162"/>
      <c r="J93" s="160"/>
      <c r="L93" s="209"/>
      <c r="N93" s="161"/>
      <c r="P93" s="193"/>
      <c r="R93" s="161"/>
      <c r="T93" s="189"/>
      <c r="V93" s="162"/>
      <c r="X93" s="209"/>
      <c r="Z93" s="211"/>
      <c r="AA93" s="212"/>
      <c r="AB93" s="211"/>
      <c r="AD93" s="161"/>
      <c r="AF93" s="186"/>
      <c r="AH93" s="195"/>
      <c r="AI93" s="199"/>
      <c r="AJ93" s="195"/>
      <c r="AK93" s="199"/>
    </row>
    <row r="94" spans="2:37" x14ac:dyDescent="0.3">
      <c r="B94" s="184" t="s">
        <v>555</v>
      </c>
      <c r="D94" s="161"/>
      <c r="F94" s="162"/>
      <c r="H94" s="162"/>
      <c r="J94" s="160"/>
      <c r="L94" s="209"/>
      <c r="N94" s="161"/>
      <c r="P94" s="193"/>
      <c r="R94" s="161"/>
      <c r="T94" s="189"/>
      <c r="V94" s="162"/>
      <c r="X94" s="209"/>
      <c r="Z94" s="211"/>
      <c r="AA94" s="212"/>
      <c r="AB94" s="211"/>
      <c r="AD94" s="161"/>
      <c r="AF94" s="186"/>
      <c r="AH94" s="195"/>
      <c r="AI94" s="199"/>
      <c r="AJ94" s="195"/>
      <c r="AK94" s="199"/>
    </row>
    <row r="95" spans="2:37" x14ac:dyDescent="0.3">
      <c r="B95" s="184" t="s">
        <v>556</v>
      </c>
      <c r="D95" s="161"/>
      <c r="F95" s="162"/>
      <c r="H95" s="162"/>
      <c r="J95" s="160"/>
      <c r="L95" s="209"/>
      <c r="N95" s="161"/>
      <c r="P95" s="193"/>
      <c r="R95" s="161"/>
      <c r="T95" s="189"/>
      <c r="V95" s="162"/>
      <c r="X95" s="209"/>
      <c r="Z95" s="211"/>
      <c r="AA95" s="212"/>
      <c r="AB95" s="211"/>
      <c r="AD95" s="161"/>
      <c r="AF95" s="186"/>
      <c r="AH95" s="195"/>
      <c r="AI95" s="199"/>
      <c r="AJ95" s="195"/>
      <c r="AK95" s="199"/>
    </row>
    <row r="96" spans="2:37" x14ac:dyDescent="0.3">
      <c r="B96" s="184" t="s">
        <v>557</v>
      </c>
      <c r="D96" s="161"/>
      <c r="F96" s="162"/>
      <c r="H96" s="162"/>
      <c r="J96" s="160"/>
      <c r="L96" s="209"/>
      <c r="N96" s="161"/>
      <c r="P96" s="193"/>
      <c r="R96" s="161"/>
      <c r="T96" s="189"/>
      <c r="V96" s="162"/>
      <c r="X96" s="209"/>
      <c r="Z96" s="211"/>
      <c r="AA96" s="212"/>
      <c r="AB96" s="211"/>
      <c r="AD96" s="161"/>
      <c r="AF96" s="186"/>
      <c r="AH96" s="195"/>
      <c r="AI96" s="199"/>
      <c r="AJ96" s="195"/>
      <c r="AK96" s="199"/>
    </row>
    <row r="97" spans="2:37" x14ac:dyDescent="0.3">
      <c r="B97" s="184" t="s">
        <v>558</v>
      </c>
      <c r="D97" s="161"/>
      <c r="F97" s="162"/>
      <c r="H97" s="162"/>
      <c r="J97" s="160"/>
      <c r="L97" s="209"/>
      <c r="N97" s="161"/>
      <c r="P97" s="193"/>
      <c r="R97" s="161"/>
      <c r="T97" s="189"/>
      <c r="V97" s="162"/>
      <c r="X97" s="209"/>
      <c r="Z97" s="211"/>
      <c r="AA97" s="212"/>
      <c r="AB97" s="211"/>
      <c r="AD97" s="161"/>
      <c r="AF97" s="186"/>
      <c r="AH97" s="195"/>
      <c r="AI97" s="199"/>
      <c r="AJ97" s="195"/>
      <c r="AK97" s="199"/>
    </row>
    <row r="98" spans="2:37" x14ac:dyDescent="0.3">
      <c r="B98" s="184" t="s">
        <v>559</v>
      </c>
      <c r="D98" s="161"/>
      <c r="F98" s="162"/>
      <c r="H98" s="162"/>
      <c r="J98" s="160"/>
      <c r="L98" s="209"/>
      <c r="N98" s="161"/>
      <c r="P98" s="193"/>
      <c r="R98" s="161"/>
      <c r="T98" s="189"/>
      <c r="V98" s="162"/>
      <c r="X98" s="209"/>
      <c r="Z98" s="211"/>
      <c r="AA98" s="212"/>
      <c r="AB98" s="211"/>
      <c r="AD98" s="161"/>
      <c r="AF98" s="186"/>
      <c r="AH98" s="195"/>
      <c r="AI98" s="199"/>
      <c r="AJ98" s="195"/>
      <c r="AK98" s="199"/>
    </row>
    <row r="99" spans="2:37" x14ac:dyDescent="0.3">
      <c r="B99" s="184" t="s">
        <v>560</v>
      </c>
      <c r="D99" s="161"/>
      <c r="F99" s="162"/>
      <c r="H99" s="162"/>
      <c r="J99" s="160"/>
      <c r="L99" s="209"/>
      <c r="N99" s="161"/>
      <c r="P99" s="193"/>
      <c r="R99" s="161"/>
      <c r="T99" s="189"/>
      <c r="V99" s="162"/>
      <c r="X99" s="209"/>
      <c r="Z99" s="211"/>
      <c r="AA99" s="212"/>
      <c r="AB99" s="211"/>
      <c r="AD99" s="161"/>
      <c r="AF99" s="186"/>
      <c r="AH99" s="195"/>
      <c r="AI99" s="199"/>
      <c r="AJ99" s="195"/>
      <c r="AK99" s="199"/>
    </row>
    <row r="100" spans="2:37" x14ac:dyDescent="0.3">
      <c r="B100" s="184" t="s">
        <v>561</v>
      </c>
      <c r="D100" s="161"/>
      <c r="F100" s="162"/>
      <c r="H100" s="162"/>
      <c r="J100" s="160"/>
      <c r="L100" s="209"/>
      <c r="N100" s="161"/>
      <c r="P100" s="193"/>
      <c r="R100" s="161"/>
      <c r="T100" s="189"/>
      <c r="V100" s="162"/>
      <c r="X100" s="209"/>
      <c r="Z100" s="211"/>
      <c r="AA100" s="212"/>
      <c r="AB100" s="211"/>
      <c r="AD100" s="161"/>
      <c r="AF100" s="186"/>
      <c r="AH100" s="195"/>
      <c r="AI100" s="199"/>
      <c r="AJ100" s="195"/>
      <c r="AK100" s="199"/>
    </row>
    <row r="101" spans="2:37" x14ac:dyDescent="0.3">
      <c r="B101" s="184" t="s">
        <v>562</v>
      </c>
      <c r="D101" s="161"/>
      <c r="F101" s="162"/>
      <c r="H101" s="162"/>
      <c r="J101" s="160"/>
      <c r="L101" s="209"/>
      <c r="N101" s="161"/>
      <c r="P101" s="193"/>
      <c r="R101" s="161"/>
      <c r="T101" s="189"/>
      <c r="V101" s="162"/>
      <c r="X101" s="209"/>
      <c r="Z101" s="211"/>
      <c r="AA101" s="212"/>
      <c r="AB101" s="211"/>
      <c r="AD101" s="161"/>
      <c r="AF101" s="186"/>
      <c r="AH101" s="195"/>
      <c r="AI101" s="199"/>
      <c r="AJ101" s="195"/>
      <c r="AK101" s="199"/>
    </row>
    <row r="102" spans="2:37" x14ac:dyDescent="0.3">
      <c r="B102" s="184" t="s">
        <v>563</v>
      </c>
      <c r="D102" s="161"/>
      <c r="F102" s="162"/>
      <c r="H102" s="162"/>
      <c r="J102" s="160"/>
      <c r="L102" s="209"/>
      <c r="N102" s="161"/>
      <c r="P102" s="193"/>
      <c r="R102" s="161"/>
      <c r="T102" s="189"/>
      <c r="V102" s="162"/>
      <c r="X102" s="209"/>
      <c r="Z102" s="211"/>
      <c r="AA102" s="212"/>
      <c r="AB102" s="211"/>
      <c r="AD102" s="161"/>
      <c r="AF102" s="186"/>
      <c r="AH102" s="195"/>
      <c r="AI102" s="199"/>
      <c r="AJ102" s="195"/>
      <c r="AK102" s="199"/>
    </row>
    <row r="103" spans="2:37" x14ac:dyDescent="0.3">
      <c r="B103" s="184" t="s">
        <v>564</v>
      </c>
      <c r="D103" s="161"/>
      <c r="F103" s="162"/>
      <c r="H103" s="162"/>
      <c r="J103" s="160"/>
      <c r="L103" s="209"/>
      <c r="N103" s="161"/>
      <c r="P103" s="193"/>
      <c r="R103" s="161"/>
      <c r="T103" s="189"/>
      <c r="V103" s="162"/>
      <c r="X103" s="209"/>
      <c r="Z103" s="211"/>
      <c r="AA103" s="212"/>
      <c r="AB103" s="211"/>
      <c r="AD103" s="161"/>
      <c r="AF103" s="186"/>
      <c r="AH103" s="195"/>
      <c r="AI103" s="199"/>
      <c r="AJ103" s="195"/>
      <c r="AK103" s="199"/>
    </row>
    <row r="104" spans="2:37" x14ac:dyDescent="0.3">
      <c r="B104" s="184" t="s">
        <v>565</v>
      </c>
      <c r="D104" s="161"/>
      <c r="F104" s="162"/>
      <c r="H104" s="162"/>
      <c r="J104" s="160"/>
      <c r="L104" s="209"/>
      <c r="N104" s="161"/>
      <c r="P104" s="193"/>
      <c r="R104" s="161"/>
      <c r="T104" s="189"/>
      <c r="V104" s="162"/>
      <c r="X104" s="209"/>
      <c r="Z104" s="211"/>
      <c r="AA104" s="212"/>
      <c r="AB104" s="211"/>
      <c r="AD104" s="161"/>
      <c r="AF104" s="186"/>
      <c r="AH104" s="195"/>
      <c r="AI104" s="199"/>
      <c r="AJ104" s="195"/>
      <c r="AK104" s="199"/>
    </row>
    <row r="105" spans="2:37" x14ac:dyDescent="0.3">
      <c r="B105" s="184" t="s">
        <v>566</v>
      </c>
      <c r="D105" s="161"/>
      <c r="F105" s="162"/>
      <c r="H105" s="162"/>
      <c r="J105" s="160"/>
      <c r="L105" s="209"/>
      <c r="N105" s="161"/>
      <c r="P105" s="193"/>
      <c r="R105" s="161"/>
      <c r="T105" s="189"/>
      <c r="V105" s="162"/>
      <c r="X105" s="209"/>
      <c r="Z105" s="211"/>
      <c r="AA105" s="212"/>
      <c r="AB105" s="211"/>
      <c r="AD105" s="161"/>
      <c r="AF105" s="186"/>
      <c r="AH105" s="195"/>
      <c r="AI105" s="199"/>
      <c r="AJ105" s="195"/>
      <c r="AK105" s="199"/>
    </row>
    <row r="106" spans="2:37" x14ac:dyDescent="0.3">
      <c r="B106" s="184" t="s">
        <v>567</v>
      </c>
      <c r="D106" s="161"/>
      <c r="F106" s="162"/>
      <c r="H106" s="162"/>
      <c r="J106" s="160"/>
      <c r="L106" s="209"/>
      <c r="N106" s="161"/>
      <c r="P106" s="193"/>
      <c r="R106" s="161"/>
      <c r="T106" s="189"/>
      <c r="V106" s="162"/>
      <c r="X106" s="209"/>
      <c r="Z106" s="211"/>
      <c r="AA106" s="212"/>
      <c r="AB106" s="211"/>
      <c r="AD106" s="161"/>
      <c r="AF106" s="186"/>
      <c r="AH106" s="195"/>
      <c r="AI106" s="199"/>
      <c r="AJ106" s="195"/>
      <c r="AK106" s="199"/>
    </row>
  </sheetData>
  <dataValidations count="7">
    <dataValidation type="decimal" operator="greaterThanOrEqual" allowBlank="1" showInputMessage="1" showErrorMessage="1" errorTitle="Fehlerhafte Eingabe" error="Folgender Fehler ist aufgetreten:_x000a__x000a_1. Der Wert ist kleiner als 0_x000a_" sqref="T8:T106">
      <formula1>0</formula1>
    </dataValidation>
    <dataValidation type="custom" operator="greaterThanOrEqual" showInputMessage="1" showErrorMessage="1" errorTitle="Fehlerhafte Eingabe" error="Folgende Fehler können aufgetreten sein:_x000a__x000a_1. Der Fremdnutzungsanteil ist größer als die Gesamtlänge der Leitung_x000a_2. Der Wert ist kleiner als 0" sqref="X8:X106">
      <formula1>AND(X8&gt;=0,L8&gt;=X8)</formula1>
    </dataValidation>
    <dataValidation type="decimal" operator="greaterThanOrEqual" showInputMessage="1" showErrorMessage="1" errorTitle="Fehlerhafte Eingabe" error="Folgender Fehler ist aufgetreten:_x000a__x000a_1. Der Wert ist kleiner als 0" sqref="P8:P106 L8:L106">
      <formula1>0</formula1>
    </dataValidation>
    <dataValidation type="list" allowBlank="1" showInputMessage="1" showErrorMessage="1" sqref="AF8:AF106">
      <formula1>"nein,ja"</formula1>
    </dataValidation>
    <dataValidation type="list" allowBlank="1" showInputMessage="1" showErrorMessage="1" promptTitle="Nicht vergessen" prompt="_x000a_Bitte geben Sie im Tabellenblatt &quot;Erläuterung der FNB &quot; alle Beschlüsse zu Investitionsmaßnahmen an, die mit dieser Angabe in Verbindung stehen." sqref="AI8:AI106">
      <formula1>"nein,ja"</formula1>
    </dataValidation>
    <dataValidation type="list" allowBlank="1" showInputMessage="1" showErrorMessage="1" promptTitle="Nicht vergessen" prompt="_x000a_Bitte geben Sie in der Nachbarspalte das Beschlusszeichen der Investitionsmaßnahme an." sqref="AH8:AH106">
      <formula1>"nein,ja"</formula1>
    </dataValidation>
    <dataValidation type="textLength" allowBlank="1" showInputMessage="1" showErrorMessage="1" errorTitle="Fehlerhafte Eingabe" error="Der Wert hat mehr als 50 Zeichen" sqref="D8:D106">
      <formula1>0</formula1>
      <formula2>50</formula2>
    </dataValidation>
  </dataValidations>
  <hyperlinks>
    <hyperlink ref="D6" location="Definitionen!B120" display="Leitungs-ID"/>
    <hyperlink ref="D1" location="Definitionen!B119" display="Leitungen und Leitungsabschnitte"/>
    <hyperlink ref="F6" location="Definitionen!B56" display="Definitionen!B56"/>
    <hyperlink ref="H6" location="Definitionen!B56" display="Definitionen!B56"/>
    <hyperlink ref="J6" location="Definitionen!B121" display="Gasqualität"/>
    <hyperlink ref="L6" location="Definitionen!B122" display="Definitionen!B122"/>
    <hyperlink ref="N6" location="Definitionen!B123" display="Leitungsdurchmesserklasse"/>
    <hyperlink ref="P6" location="Definitionen!B124" display="Definitionen!B124"/>
    <hyperlink ref="R6" location="Definitionen!B125" display="Druckbereich"/>
    <hyperlink ref="T6" location="Definitionen!B126" display="Definitionen!B126"/>
    <hyperlink ref="V6" location="Definitionen!B127" display="Materialklasse"/>
    <hyperlink ref="X6" location="Definitionen!B128" display="Definitionen!B128"/>
    <hyperlink ref="Z6" location="Definitionen!B129" display="Definitionen!B129"/>
    <hyperlink ref="AB6" location="Definitionen!B130" display="Definitionen!B130"/>
    <hyperlink ref="AD6" location="Definitionen!B131" display="Unternehmensname der/des anderen Netzbetreiber(s)"/>
    <hyperlink ref="AF6" location="Definitionen!B132" display="Leitung aufgrund von Biogaseinspeisung"/>
    <hyperlink ref="AH6" location="Definitionen!B133" display="NKP/ NAP aufgrund von Investitionsmaßnahmen gemäß § 23 ARegV (die nicht bis zum 31.12.2017 befristet sind)"/>
    <hyperlink ref="AJ6" location="Definitionen!B134" display="Aktenzeichen des Beschlusses zur Investitionsmaßnahme"/>
  </hyperlinks>
  <pageMargins left="0.70866141732283472" right="0.70866141732283472" top="0.78740157480314965" bottom="0.78740157480314965" header="0.31496062992125984" footer="0.31496062992125984"/>
  <pageSetup paperSize="9" scale="45" orientation="landscape" r:id="rId1"/>
  <headerFooter>
    <oddHeader>&amp;LArbeitsblatt: &amp;A&amp;CAnlage F</oddHeader>
    <oddFooter>&amp;CSeite &amp;P von &amp;N</oddFooter>
  </headerFooter>
  <rowBreaks count="1" manualBreakCount="1">
    <brk id="50" max="36" man="1"/>
  </rowBreaks>
  <colBreaks count="1" manualBreakCount="1">
    <brk id="21" max="106" man="1"/>
  </colBreaks>
  <extLst>
    <ext xmlns:x14="http://schemas.microsoft.com/office/spreadsheetml/2009/9/main" uri="{78C0D931-6437-407d-A8EE-F0AAD7539E65}">
      <x14:conditionalFormattings>
        <x14:conditionalFormatting xmlns:xm="http://schemas.microsoft.com/office/excel/2006/main">
          <x14:cfRule type="expression" priority="3" id="{F0CA93B0-03A4-40BE-89D0-CC5D284DF51F}">
            <xm:f>AND(OR(N8=Listen!$B$2,N8=Listen!$B$3,N8=Listen!$B$4),OR(V8=Listen!$C$6,V8=Listen!$C$7))</xm:f>
            <x14:dxf>
              <fill>
                <patternFill>
                  <bgColor rgb="FFFF0000"/>
                </patternFill>
              </fill>
            </x14:dxf>
          </x14:cfRule>
          <xm:sqref>V8:V106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14:formula1>
            <xm:f>Listen!$A$2:$A$7</xm:f>
          </x14:formula1>
          <xm:sqref>R8:R106</xm:sqref>
        </x14:dataValidation>
        <x14:dataValidation type="list" allowBlank="1" showInputMessage="1" showErrorMessage="1">
          <x14:formula1>
            <xm:f>Listen!$B$2:$B$8</xm:f>
          </x14:formula1>
          <xm:sqref>N8:N106</xm:sqref>
        </x14:dataValidation>
        <x14:dataValidation type="list" allowBlank="1" showInputMessage="1" showErrorMessage="1">
          <x14:formula1>
            <xm:f>Listen!$D$2:$D$3</xm:f>
          </x14:formula1>
          <xm:sqref>J8:J106</xm:sqref>
        </x14:dataValidation>
        <x14:dataValidation type="list" allowBlank="1" showInputMessage="1" showErrorMessage="1">
          <x14:formula1>
            <xm:f>IF(OR(N8=Listen!$B$2,N8=Listen!$B$3,N8=Listen!$B$4),Listen!$C$2:$C$5,Listen!$C$2:$C$7)</xm:f>
          </x14:formula1>
          <xm:sqref>V8:V106</xm:sqref>
        </x14:dataValidation>
        <x14:dataValidation type="list" showInputMessage="1" showErrorMessage="1" errorTitle="Standort-ID ist nicht vorhanden" error="Sie haben eine Standort-ID eingegeben, die nicht auf dem Tabellenblatt &quot;III Standorte&quot; vermerkt ist._x000a__x000a_Bitte kontrollieren Sie Ihre Eingabe oder tragen Sie die Standort-ID auf dem Tabellenblatt &quot;III Standorte&quot; nach.">
          <x14:formula1>
            <xm:f>'II Standorte'!$D$7:$D$1048576</xm:f>
          </x14:formula1>
          <xm:sqref>F8:F106 H8:I106</xm:sqref>
        </x14:dataValidation>
        <x14:dataValidation type="list" allowBlank="1" showInputMessage="1" showErrorMessage="1">
          <x14:formula1>
            <xm:f>Listen!$M$2:$M$61</xm:f>
          </x14:formula1>
          <xm:sqref>AJ8:AJ106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rgb="FF417DBE"/>
  </sheetPr>
  <dimension ref="B1:O103"/>
  <sheetViews>
    <sheetView showGridLines="0" view="pageBreakPreview" zoomScaleNormal="100" zoomScaleSheetLayoutView="100" workbookViewId="0"/>
  </sheetViews>
  <sheetFormatPr baseColWidth="10" defaultRowHeight="16.5" x14ac:dyDescent="0.3"/>
  <cols>
    <col min="1" max="1" width="1.25" style="197" customWidth="1"/>
    <col min="2" max="2" width="8.75" style="197" bestFit="1" customWidth="1"/>
    <col min="3" max="3" width="1.25" style="197" customWidth="1"/>
    <col min="4" max="4" width="26.5" style="197" customWidth="1"/>
    <col min="5" max="5" width="1.375" style="163" customWidth="1"/>
    <col min="6" max="6" width="9" style="197" bestFit="1" customWidth="1"/>
    <col min="7" max="7" width="1.375" style="163" customWidth="1"/>
    <col min="8" max="8" width="50.625" style="237" customWidth="1"/>
    <col min="9" max="9" width="1.375" style="231" customWidth="1"/>
    <col min="10" max="10" width="50.625" style="237" customWidth="1"/>
    <col min="11" max="11" width="1.375" style="231" customWidth="1"/>
    <col min="12" max="12" width="50.625" style="237" customWidth="1"/>
    <col min="13" max="13" width="1.375" style="231" customWidth="1"/>
    <col min="14" max="14" width="50.625" style="237" customWidth="1"/>
    <col min="15" max="15" width="1.375" style="234" customWidth="1"/>
    <col min="16" max="16384" width="11" style="197"/>
  </cols>
  <sheetData>
    <row r="1" spans="2:15" s="219" customFormat="1" ht="25.5" x14ac:dyDescent="0.3">
      <c r="B1" s="215">
        <v>20</v>
      </c>
      <c r="C1" s="216"/>
      <c r="D1" s="173" t="s">
        <v>626</v>
      </c>
      <c r="E1" s="173"/>
      <c r="F1" s="173"/>
      <c r="G1" s="173"/>
      <c r="H1" s="217"/>
      <c r="I1" s="173"/>
      <c r="J1" s="173"/>
      <c r="K1" s="173"/>
      <c r="L1" s="173"/>
      <c r="M1" s="173"/>
      <c r="N1" s="173"/>
      <c r="O1" s="218"/>
    </row>
    <row r="2" spans="2:15" s="220" customFormat="1" x14ac:dyDescent="0.3">
      <c r="E2" s="219"/>
      <c r="G2" s="219"/>
      <c r="I2" s="219"/>
      <c r="K2" s="219"/>
      <c r="M2" s="219"/>
      <c r="O2" s="221"/>
    </row>
    <row r="3" spans="2:15" s="220" customFormat="1" x14ac:dyDescent="0.3">
      <c r="B3" s="222" t="s">
        <v>2</v>
      </c>
      <c r="C3" s="223"/>
      <c r="D3" s="222" t="s">
        <v>650</v>
      </c>
      <c r="E3" s="219"/>
      <c r="F3" s="224" t="s">
        <v>645</v>
      </c>
      <c r="G3" s="219"/>
      <c r="H3" s="225" t="s">
        <v>646</v>
      </c>
      <c r="I3" s="219"/>
      <c r="J3" s="225" t="s">
        <v>647</v>
      </c>
      <c r="K3" s="219"/>
      <c r="L3" s="225" t="s">
        <v>648</v>
      </c>
      <c r="M3" s="219"/>
      <c r="N3" s="225" t="s">
        <v>649</v>
      </c>
      <c r="O3" s="221"/>
    </row>
    <row r="4" spans="2:15" s="220" customFormat="1" x14ac:dyDescent="0.3">
      <c r="B4" s="219"/>
      <c r="C4" s="219"/>
      <c r="D4" s="219"/>
      <c r="E4" s="219"/>
      <c r="F4" s="219"/>
      <c r="G4" s="219"/>
      <c r="H4" s="219"/>
      <c r="I4" s="219"/>
      <c r="J4" s="219"/>
      <c r="K4" s="219"/>
      <c r="L4" s="219"/>
      <c r="M4" s="219"/>
      <c r="N4" s="219"/>
      <c r="O4" s="221"/>
    </row>
    <row r="5" spans="2:15" x14ac:dyDescent="0.3">
      <c r="B5" s="184" t="s">
        <v>627</v>
      </c>
      <c r="C5" s="183" t="e">
        <f>MATCH(D5,Listen!$J$2:$J$8,)</f>
        <v>#N/A</v>
      </c>
      <c r="D5" s="162"/>
      <c r="E5" s="210"/>
      <c r="F5" s="162"/>
      <c r="G5" s="210"/>
      <c r="H5" s="235"/>
      <c r="I5" s="226"/>
      <c r="J5" s="235"/>
      <c r="K5" s="226"/>
      <c r="L5" s="235"/>
      <c r="M5" s="226"/>
      <c r="N5" s="235"/>
      <c r="O5" s="227"/>
    </row>
    <row r="6" spans="2:15" x14ac:dyDescent="0.3">
      <c r="B6" s="184" t="s">
        <v>628</v>
      </c>
      <c r="C6" s="183" t="e">
        <f>MATCH(D6,Listen!$J$2:$J$8,)</f>
        <v>#N/A</v>
      </c>
      <c r="D6" s="161"/>
      <c r="E6" s="228"/>
      <c r="F6" s="162"/>
      <c r="G6" s="228"/>
      <c r="H6" s="236"/>
      <c r="I6" s="229"/>
      <c r="J6" s="236"/>
      <c r="K6" s="229"/>
      <c r="L6" s="236"/>
      <c r="M6" s="229"/>
      <c r="N6" s="236"/>
      <c r="O6" s="230"/>
    </row>
    <row r="7" spans="2:15" x14ac:dyDescent="0.3">
      <c r="B7" s="184" t="s">
        <v>629</v>
      </c>
      <c r="C7" s="183" t="e">
        <f>MATCH(D7,Listen!$J$2:$J$8,)</f>
        <v>#N/A</v>
      </c>
      <c r="D7" s="161"/>
      <c r="E7" s="210"/>
      <c r="F7" s="162"/>
      <c r="G7" s="210"/>
      <c r="H7" s="236"/>
      <c r="J7" s="236"/>
      <c r="L7" s="236"/>
      <c r="N7" s="236"/>
      <c r="O7" s="227"/>
    </row>
    <row r="8" spans="2:15" x14ac:dyDescent="0.3">
      <c r="B8" s="184" t="s">
        <v>630</v>
      </c>
      <c r="C8" s="183" t="e">
        <f>MATCH(D8,Listen!$J$2:$J$8,)</f>
        <v>#N/A</v>
      </c>
      <c r="D8" s="161"/>
      <c r="E8" s="182"/>
      <c r="F8" s="162"/>
      <c r="G8" s="182"/>
      <c r="H8" s="236"/>
      <c r="I8" s="232"/>
      <c r="J8" s="236"/>
      <c r="K8" s="232"/>
      <c r="L8" s="236"/>
      <c r="M8" s="232"/>
      <c r="N8" s="236"/>
      <c r="O8" s="233"/>
    </row>
    <row r="9" spans="2:15" x14ac:dyDescent="0.3">
      <c r="B9" s="184" t="s">
        <v>631</v>
      </c>
      <c r="C9" s="183" t="e">
        <f>MATCH(D9,Listen!$J$2:$J$8,)</f>
        <v>#N/A</v>
      </c>
      <c r="D9" s="161"/>
      <c r="F9" s="162"/>
      <c r="H9" s="236"/>
      <c r="J9" s="236"/>
      <c r="L9" s="236"/>
      <c r="N9" s="236"/>
    </row>
    <row r="10" spans="2:15" x14ac:dyDescent="0.3">
      <c r="B10" s="184" t="s">
        <v>632</v>
      </c>
      <c r="C10" s="183" t="e">
        <f>MATCH(D10,Listen!$J$2:$J$8,)</f>
        <v>#N/A</v>
      </c>
      <c r="D10" s="161"/>
      <c r="F10" s="162"/>
      <c r="H10" s="236"/>
      <c r="J10" s="236"/>
      <c r="L10" s="236"/>
      <c r="N10" s="236"/>
    </row>
    <row r="11" spans="2:15" x14ac:dyDescent="0.3">
      <c r="B11" s="184" t="s">
        <v>633</v>
      </c>
      <c r="C11" s="183" t="e">
        <f>MATCH(D11,Listen!$J$2:$J$8,)</f>
        <v>#N/A</v>
      </c>
      <c r="D11" s="161"/>
      <c r="F11" s="162"/>
      <c r="H11" s="236"/>
      <c r="J11" s="236"/>
      <c r="L11" s="236"/>
      <c r="N11" s="236"/>
    </row>
    <row r="12" spans="2:15" x14ac:dyDescent="0.3">
      <c r="B12" s="184" t="s">
        <v>634</v>
      </c>
      <c r="C12" s="183" t="e">
        <f>MATCH(D12,Listen!$J$2:$J$8,)</f>
        <v>#N/A</v>
      </c>
      <c r="D12" s="161"/>
      <c r="F12" s="162"/>
      <c r="H12" s="236"/>
      <c r="J12" s="236"/>
      <c r="L12" s="236"/>
      <c r="N12" s="236"/>
    </row>
    <row r="13" spans="2:15" x14ac:dyDescent="0.3">
      <c r="B13" s="184" t="s">
        <v>635</v>
      </c>
      <c r="C13" s="183" t="e">
        <f>MATCH(D13,Listen!$J$2:$J$8,)</f>
        <v>#N/A</v>
      </c>
      <c r="D13" s="161"/>
      <c r="F13" s="162"/>
      <c r="H13" s="236"/>
      <c r="J13" s="236"/>
      <c r="L13" s="236"/>
      <c r="N13" s="236"/>
    </row>
    <row r="14" spans="2:15" x14ac:dyDescent="0.3">
      <c r="B14" s="184" t="s">
        <v>636</v>
      </c>
      <c r="C14" s="183" t="e">
        <f>MATCH(D14,Listen!$J$2:$J$8,)</f>
        <v>#N/A</v>
      </c>
      <c r="D14" s="161"/>
      <c r="F14" s="162"/>
      <c r="H14" s="236"/>
      <c r="J14" s="236"/>
      <c r="L14" s="236"/>
      <c r="N14" s="236"/>
    </row>
    <row r="15" spans="2:15" x14ac:dyDescent="0.3">
      <c r="B15" s="184" t="s">
        <v>637</v>
      </c>
      <c r="C15" s="183" t="e">
        <f>MATCH(D15,Listen!$J$2:$J$8,)</f>
        <v>#N/A</v>
      </c>
      <c r="D15" s="161"/>
      <c r="F15" s="162"/>
      <c r="H15" s="236"/>
      <c r="J15" s="236"/>
      <c r="L15" s="236"/>
      <c r="N15" s="236"/>
    </row>
    <row r="16" spans="2:15" x14ac:dyDescent="0.3">
      <c r="B16" s="184" t="s">
        <v>638</v>
      </c>
      <c r="C16" s="183" t="e">
        <f>MATCH(D16,Listen!$J$2:$J$8,)</f>
        <v>#N/A</v>
      </c>
      <c r="D16" s="161"/>
      <c r="F16" s="162"/>
      <c r="H16" s="236"/>
      <c r="J16" s="236"/>
      <c r="L16" s="236"/>
      <c r="N16" s="236"/>
    </row>
    <row r="17" spans="2:14" x14ac:dyDescent="0.3">
      <c r="B17" s="184" t="s">
        <v>639</v>
      </c>
      <c r="C17" s="183" t="e">
        <f>MATCH(D17,Listen!$J$2:$J$8,)</f>
        <v>#N/A</v>
      </c>
      <c r="D17" s="161"/>
      <c r="F17" s="162"/>
      <c r="H17" s="236"/>
      <c r="J17" s="236"/>
      <c r="L17" s="236"/>
      <c r="N17" s="236"/>
    </row>
    <row r="18" spans="2:14" x14ac:dyDescent="0.3">
      <c r="B18" s="184" t="s">
        <v>640</v>
      </c>
      <c r="C18" s="183" t="e">
        <f>MATCH(D18,Listen!$J$2:$J$8,)</f>
        <v>#N/A</v>
      </c>
      <c r="D18" s="161"/>
      <c r="F18" s="162"/>
      <c r="H18" s="236"/>
      <c r="J18" s="236"/>
      <c r="L18" s="236"/>
      <c r="N18" s="236"/>
    </row>
    <row r="19" spans="2:14" x14ac:dyDescent="0.3">
      <c r="B19" s="184" t="s">
        <v>641</v>
      </c>
      <c r="C19" s="183" t="e">
        <f>MATCH(D19,Listen!$J$2:$J$8,)</f>
        <v>#N/A</v>
      </c>
      <c r="D19" s="161"/>
      <c r="F19" s="162"/>
      <c r="H19" s="236"/>
      <c r="J19" s="236"/>
      <c r="L19" s="236"/>
      <c r="N19" s="236"/>
    </row>
    <row r="20" spans="2:14" x14ac:dyDescent="0.3">
      <c r="B20" s="184" t="s">
        <v>642</v>
      </c>
      <c r="C20" s="183" t="e">
        <f>MATCH(D20,Listen!$J$2:$J$8,)</f>
        <v>#N/A</v>
      </c>
      <c r="D20" s="161"/>
      <c r="F20" s="162"/>
      <c r="H20" s="236"/>
      <c r="J20" s="236"/>
      <c r="L20" s="236"/>
      <c r="N20" s="236"/>
    </row>
    <row r="21" spans="2:14" x14ac:dyDescent="0.3">
      <c r="B21" s="184" t="s">
        <v>643</v>
      </c>
      <c r="C21" s="183" t="e">
        <f>MATCH(D21,Listen!$J$2:$J$8,)</f>
        <v>#N/A</v>
      </c>
      <c r="D21" s="161"/>
      <c r="F21" s="162"/>
      <c r="H21" s="236"/>
      <c r="J21" s="236"/>
      <c r="L21" s="236"/>
      <c r="N21" s="236"/>
    </row>
    <row r="22" spans="2:14" x14ac:dyDescent="0.3">
      <c r="B22" s="184" t="s">
        <v>644</v>
      </c>
      <c r="C22" s="183" t="e">
        <f>MATCH(D22,Listen!$J$2:$J$8,)</f>
        <v>#N/A</v>
      </c>
      <c r="D22" s="161"/>
      <c r="F22" s="162"/>
      <c r="H22" s="236"/>
      <c r="J22" s="236"/>
      <c r="L22" s="236"/>
      <c r="N22" s="236"/>
    </row>
    <row r="23" spans="2:14" x14ac:dyDescent="0.3">
      <c r="B23" s="184" t="s">
        <v>1091</v>
      </c>
      <c r="C23" s="183" t="e">
        <f>MATCH(D23,Listen!$J$2:$J$8,)</f>
        <v>#N/A</v>
      </c>
      <c r="D23" s="161"/>
      <c r="F23" s="162"/>
      <c r="H23" s="236"/>
      <c r="J23" s="236"/>
      <c r="L23" s="236"/>
      <c r="N23" s="236"/>
    </row>
    <row r="24" spans="2:14" x14ac:dyDescent="0.3">
      <c r="B24" s="184" t="s">
        <v>1092</v>
      </c>
      <c r="C24" s="183" t="e">
        <f>MATCH(D24,Listen!$J$2:$J$8,)</f>
        <v>#N/A</v>
      </c>
      <c r="D24" s="161"/>
      <c r="F24" s="162"/>
      <c r="H24" s="236"/>
      <c r="J24" s="236"/>
      <c r="L24" s="236"/>
      <c r="N24" s="236"/>
    </row>
    <row r="25" spans="2:14" x14ac:dyDescent="0.3">
      <c r="B25" s="184" t="s">
        <v>1093</v>
      </c>
      <c r="C25" s="183" t="e">
        <f>MATCH(D25,Listen!$J$2:$J$8,)</f>
        <v>#N/A</v>
      </c>
      <c r="D25" s="161"/>
      <c r="F25" s="162"/>
      <c r="H25" s="236"/>
      <c r="J25" s="236"/>
      <c r="L25" s="236"/>
      <c r="N25" s="236"/>
    </row>
    <row r="26" spans="2:14" x14ac:dyDescent="0.3">
      <c r="B26" s="184" t="s">
        <v>1094</v>
      </c>
      <c r="C26" s="183" t="e">
        <f>MATCH(D26,Listen!$J$2:$J$8,)</f>
        <v>#N/A</v>
      </c>
      <c r="D26" s="161"/>
      <c r="F26" s="162"/>
      <c r="H26" s="236"/>
      <c r="J26" s="236"/>
      <c r="L26" s="236"/>
      <c r="N26" s="236"/>
    </row>
    <row r="27" spans="2:14" x14ac:dyDescent="0.3">
      <c r="B27" s="184" t="s">
        <v>1095</v>
      </c>
      <c r="C27" s="183" t="e">
        <f>MATCH(D27,Listen!$J$2:$J$8,)</f>
        <v>#N/A</v>
      </c>
      <c r="D27" s="161"/>
      <c r="F27" s="162"/>
      <c r="H27" s="236"/>
      <c r="J27" s="236"/>
      <c r="L27" s="236"/>
      <c r="N27" s="236"/>
    </row>
    <row r="28" spans="2:14" x14ac:dyDescent="0.3">
      <c r="B28" s="184" t="s">
        <v>1096</v>
      </c>
      <c r="C28" s="183" t="e">
        <f>MATCH(D28,Listen!$J$2:$J$8,)</f>
        <v>#N/A</v>
      </c>
      <c r="D28" s="161"/>
      <c r="F28" s="162"/>
      <c r="H28" s="236"/>
      <c r="J28" s="236"/>
      <c r="L28" s="236"/>
      <c r="N28" s="236"/>
    </row>
    <row r="29" spans="2:14" x14ac:dyDescent="0.3">
      <c r="B29" s="184" t="s">
        <v>1097</v>
      </c>
      <c r="C29" s="183" t="e">
        <f>MATCH(D29,Listen!$J$2:$J$8,)</f>
        <v>#N/A</v>
      </c>
      <c r="D29" s="161"/>
      <c r="F29" s="162"/>
      <c r="H29" s="236"/>
      <c r="J29" s="236"/>
      <c r="L29" s="236"/>
      <c r="N29" s="236"/>
    </row>
    <row r="30" spans="2:14" x14ac:dyDescent="0.3">
      <c r="B30" s="184" t="s">
        <v>1098</v>
      </c>
      <c r="C30" s="183" t="e">
        <f>MATCH(D30,Listen!$J$2:$J$8,)</f>
        <v>#N/A</v>
      </c>
      <c r="D30" s="161"/>
      <c r="F30" s="162"/>
      <c r="H30" s="236"/>
      <c r="J30" s="236"/>
      <c r="L30" s="236"/>
      <c r="N30" s="236"/>
    </row>
    <row r="31" spans="2:14" x14ac:dyDescent="0.3">
      <c r="B31" s="184" t="s">
        <v>1099</v>
      </c>
      <c r="C31" s="183" t="e">
        <f>MATCH(D31,Listen!$J$2:$J$8,)</f>
        <v>#N/A</v>
      </c>
      <c r="D31" s="161"/>
      <c r="F31" s="162"/>
      <c r="H31" s="236"/>
      <c r="J31" s="236"/>
      <c r="L31" s="236"/>
      <c r="N31" s="236"/>
    </row>
    <row r="32" spans="2:14" x14ac:dyDescent="0.3">
      <c r="B32" s="184" t="s">
        <v>1100</v>
      </c>
      <c r="C32" s="183" t="e">
        <f>MATCH(D32,Listen!$J$2:$J$8,)</f>
        <v>#N/A</v>
      </c>
      <c r="D32" s="161"/>
      <c r="F32" s="162"/>
      <c r="H32" s="236"/>
      <c r="J32" s="236"/>
      <c r="L32" s="236"/>
      <c r="N32" s="236"/>
    </row>
    <row r="33" spans="2:14" x14ac:dyDescent="0.3">
      <c r="B33" s="184" t="s">
        <v>1101</v>
      </c>
      <c r="C33" s="183" t="e">
        <f>MATCH(D33,Listen!$J$2:$J$8,)</f>
        <v>#N/A</v>
      </c>
      <c r="D33" s="161"/>
      <c r="F33" s="162"/>
      <c r="H33" s="236"/>
      <c r="J33" s="236"/>
      <c r="L33" s="236"/>
      <c r="N33" s="236"/>
    </row>
    <row r="34" spans="2:14" x14ac:dyDescent="0.3">
      <c r="B34" s="184" t="s">
        <v>1102</v>
      </c>
      <c r="C34" s="183" t="e">
        <f>MATCH(D34,Listen!$J$2:$J$8,)</f>
        <v>#N/A</v>
      </c>
      <c r="D34" s="161"/>
      <c r="F34" s="162"/>
      <c r="H34" s="236"/>
      <c r="J34" s="236"/>
      <c r="L34" s="236"/>
      <c r="N34" s="236"/>
    </row>
    <row r="35" spans="2:14" x14ac:dyDescent="0.3">
      <c r="B35" s="184" t="s">
        <v>1103</v>
      </c>
      <c r="C35" s="183" t="e">
        <f>MATCH(D35,Listen!$J$2:$J$8,)</f>
        <v>#N/A</v>
      </c>
      <c r="D35" s="161"/>
      <c r="F35" s="162"/>
      <c r="H35" s="236"/>
      <c r="J35" s="236"/>
      <c r="L35" s="236"/>
      <c r="N35" s="236"/>
    </row>
    <row r="36" spans="2:14" x14ac:dyDescent="0.3">
      <c r="B36" s="184" t="s">
        <v>1104</v>
      </c>
      <c r="C36" s="183" t="e">
        <f>MATCH(D36,Listen!$J$2:$J$8,)</f>
        <v>#N/A</v>
      </c>
      <c r="D36" s="161"/>
      <c r="F36" s="162"/>
      <c r="H36" s="236"/>
      <c r="J36" s="236"/>
      <c r="L36" s="236"/>
      <c r="N36" s="236"/>
    </row>
    <row r="37" spans="2:14" x14ac:dyDescent="0.3">
      <c r="B37" s="184" t="s">
        <v>1105</v>
      </c>
      <c r="C37" s="183" t="e">
        <f>MATCH(D37,Listen!$J$2:$J$8,)</f>
        <v>#N/A</v>
      </c>
      <c r="D37" s="161"/>
      <c r="F37" s="162"/>
      <c r="H37" s="236"/>
      <c r="J37" s="236"/>
      <c r="L37" s="236"/>
      <c r="N37" s="236"/>
    </row>
    <row r="38" spans="2:14" x14ac:dyDescent="0.3">
      <c r="B38" s="184" t="s">
        <v>1106</v>
      </c>
      <c r="C38" s="183" t="e">
        <f>MATCH(D38,Listen!$J$2:$J$8,)</f>
        <v>#N/A</v>
      </c>
      <c r="D38" s="161"/>
      <c r="F38" s="162"/>
      <c r="H38" s="236"/>
      <c r="J38" s="236"/>
      <c r="L38" s="236"/>
      <c r="N38" s="236"/>
    </row>
    <row r="39" spans="2:14" x14ac:dyDescent="0.3">
      <c r="B39" s="184" t="s">
        <v>1107</v>
      </c>
      <c r="C39" s="183" t="e">
        <f>MATCH(D39,Listen!$J$2:$J$8,)</f>
        <v>#N/A</v>
      </c>
      <c r="D39" s="161"/>
      <c r="F39" s="162"/>
      <c r="H39" s="236"/>
      <c r="J39" s="236"/>
      <c r="L39" s="236"/>
      <c r="N39" s="236"/>
    </row>
    <row r="40" spans="2:14" x14ac:dyDescent="0.3">
      <c r="B40" s="184" t="s">
        <v>1108</v>
      </c>
      <c r="C40" s="183" t="e">
        <f>MATCH(D40,Listen!$J$2:$J$8,)</f>
        <v>#N/A</v>
      </c>
      <c r="D40" s="161"/>
      <c r="F40" s="162"/>
      <c r="H40" s="236"/>
      <c r="J40" s="236"/>
      <c r="L40" s="236"/>
      <c r="N40" s="236"/>
    </row>
    <row r="41" spans="2:14" x14ac:dyDescent="0.3">
      <c r="B41" s="184" t="s">
        <v>1109</v>
      </c>
      <c r="C41" s="183" t="e">
        <f>MATCH(D41,Listen!$J$2:$J$8,)</f>
        <v>#N/A</v>
      </c>
      <c r="D41" s="161"/>
      <c r="F41" s="162"/>
      <c r="H41" s="236"/>
      <c r="J41" s="236"/>
      <c r="L41" s="236"/>
      <c r="N41" s="236"/>
    </row>
    <row r="42" spans="2:14" x14ac:dyDescent="0.3">
      <c r="B42" s="184" t="s">
        <v>1110</v>
      </c>
      <c r="C42" s="183" t="e">
        <f>MATCH(D42,Listen!$J$2:$J$8,)</f>
        <v>#N/A</v>
      </c>
      <c r="D42" s="161"/>
      <c r="F42" s="162"/>
      <c r="H42" s="236"/>
      <c r="J42" s="236"/>
      <c r="L42" s="236"/>
      <c r="N42" s="236"/>
    </row>
    <row r="43" spans="2:14" x14ac:dyDescent="0.3">
      <c r="B43" s="184" t="s">
        <v>1111</v>
      </c>
      <c r="C43" s="183" t="e">
        <f>MATCH(D43,Listen!$J$2:$J$8,)</f>
        <v>#N/A</v>
      </c>
      <c r="D43" s="161"/>
      <c r="F43" s="162"/>
      <c r="H43" s="236"/>
      <c r="J43" s="236"/>
      <c r="L43" s="236"/>
      <c r="N43" s="236"/>
    </row>
    <row r="44" spans="2:14" x14ac:dyDescent="0.3">
      <c r="B44" s="184" t="s">
        <v>1112</v>
      </c>
      <c r="C44" s="183" t="e">
        <f>MATCH(D44,Listen!$J$2:$J$8,)</f>
        <v>#N/A</v>
      </c>
      <c r="D44" s="161"/>
      <c r="F44" s="162"/>
      <c r="H44" s="236"/>
      <c r="J44" s="236"/>
      <c r="L44" s="236"/>
      <c r="N44" s="236"/>
    </row>
    <row r="45" spans="2:14" x14ac:dyDescent="0.3">
      <c r="B45" s="184" t="s">
        <v>1113</v>
      </c>
      <c r="C45" s="183" t="e">
        <f>MATCH(D45,Listen!$J$2:$J$8,)</f>
        <v>#N/A</v>
      </c>
      <c r="D45" s="161"/>
      <c r="F45" s="162"/>
      <c r="H45" s="236"/>
      <c r="J45" s="236"/>
      <c r="L45" s="236"/>
      <c r="N45" s="236"/>
    </row>
    <row r="46" spans="2:14" x14ac:dyDescent="0.3">
      <c r="B46" s="184" t="s">
        <v>1114</v>
      </c>
      <c r="C46" s="183" t="e">
        <f>MATCH(D46,Listen!$J$2:$J$8,)</f>
        <v>#N/A</v>
      </c>
      <c r="D46" s="161"/>
      <c r="F46" s="162"/>
      <c r="H46" s="236"/>
      <c r="J46" s="236"/>
      <c r="L46" s="236"/>
      <c r="N46" s="236"/>
    </row>
    <row r="47" spans="2:14" x14ac:dyDescent="0.3">
      <c r="B47" s="184" t="s">
        <v>1115</v>
      </c>
      <c r="C47" s="183" t="e">
        <f>MATCH(D47,Listen!$J$2:$J$8,)</f>
        <v>#N/A</v>
      </c>
      <c r="D47" s="161"/>
      <c r="F47" s="162"/>
      <c r="H47" s="236"/>
      <c r="J47" s="236"/>
      <c r="L47" s="236"/>
      <c r="N47" s="236"/>
    </row>
    <row r="48" spans="2:14" x14ac:dyDescent="0.3">
      <c r="B48" s="184" t="s">
        <v>1116</v>
      </c>
      <c r="C48" s="183" t="e">
        <f>MATCH(D48,Listen!$J$2:$J$8,)</f>
        <v>#N/A</v>
      </c>
      <c r="D48" s="161"/>
      <c r="F48" s="162"/>
      <c r="H48" s="236"/>
      <c r="J48" s="236"/>
      <c r="L48" s="236"/>
      <c r="N48" s="236"/>
    </row>
    <row r="49" spans="2:14" x14ac:dyDescent="0.3">
      <c r="B49" s="184" t="s">
        <v>1117</v>
      </c>
      <c r="C49" s="183" t="e">
        <f>MATCH(D49,Listen!$J$2:$J$8,)</f>
        <v>#N/A</v>
      </c>
      <c r="D49" s="161"/>
      <c r="F49" s="162"/>
      <c r="H49" s="236"/>
      <c r="J49" s="236"/>
      <c r="L49" s="236"/>
      <c r="N49" s="236"/>
    </row>
    <row r="50" spans="2:14" x14ac:dyDescent="0.3">
      <c r="B50" s="184" t="s">
        <v>1118</v>
      </c>
      <c r="C50" s="183" t="e">
        <f>MATCH(D50,Listen!$J$2:$J$8,)</f>
        <v>#N/A</v>
      </c>
      <c r="D50" s="161"/>
      <c r="F50" s="162"/>
      <c r="H50" s="236"/>
      <c r="J50" s="236"/>
      <c r="L50" s="236"/>
      <c r="N50" s="236"/>
    </row>
    <row r="51" spans="2:14" x14ac:dyDescent="0.3">
      <c r="B51" s="184" t="s">
        <v>1119</v>
      </c>
      <c r="C51" s="183" t="e">
        <f>MATCH(D51,Listen!$J$2:$J$8,)</f>
        <v>#N/A</v>
      </c>
      <c r="D51" s="161"/>
      <c r="F51" s="162"/>
      <c r="H51" s="236"/>
      <c r="J51" s="236"/>
      <c r="L51" s="236"/>
      <c r="N51" s="236"/>
    </row>
    <row r="52" spans="2:14" x14ac:dyDescent="0.3">
      <c r="B52" s="184" t="s">
        <v>1120</v>
      </c>
      <c r="C52" s="183" t="e">
        <f>MATCH(D52,Listen!$J$2:$J$8,)</f>
        <v>#N/A</v>
      </c>
      <c r="D52" s="161"/>
      <c r="F52" s="162"/>
      <c r="H52" s="236"/>
      <c r="J52" s="236"/>
      <c r="L52" s="236"/>
      <c r="N52" s="236"/>
    </row>
    <row r="53" spans="2:14" x14ac:dyDescent="0.3">
      <c r="B53" s="184" t="s">
        <v>1121</v>
      </c>
      <c r="C53" s="183" t="e">
        <f>MATCH(D53,Listen!$J$2:$J$8,)</f>
        <v>#N/A</v>
      </c>
      <c r="D53" s="161"/>
      <c r="F53" s="162"/>
      <c r="H53" s="236"/>
      <c r="J53" s="236"/>
      <c r="L53" s="236"/>
      <c r="N53" s="236"/>
    </row>
    <row r="54" spans="2:14" x14ac:dyDescent="0.3">
      <c r="B54" s="184" t="s">
        <v>1122</v>
      </c>
      <c r="C54" s="183" t="e">
        <f>MATCH(D54,Listen!$J$2:$J$8,)</f>
        <v>#N/A</v>
      </c>
      <c r="D54" s="161"/>
      <c r="F54" s="162"/>
      <c r="H54" s="236"/>
      <c r="J54" s="236"/>
      <c r="L54" s="236"/>
      <c r="N54" s="236"/>
    </row>
    <row r="55" spans="2:14" x14ac:dyDescent="0.3">
      <c r="B55" s="184" t="s">
        <v>1123</v>
      </c>
      <c r="C55" s="183" t="e">
        <f>MATCH(D55,Listen!$J$2:$J$8,)</f>
        <v>#N/A</v>
      </c>
      <c r="D55" s="161"/>
      <c r="F55" s="162"/>
      <c r="H55" s="236"/>
      <c r="J55" s="236"/>
      <c r="L55" s="236"/>
      <c r="N55" s="236"/>
    </row>
    <row r="56" spans="2:14" x14ac:dyDescent="0.3">
      <c r="B56" s="184" t="s">
        <v>1124</v>
      </c>
      <c r="C56" s="183" t="e">
        <f>MATCH(D56,Listen!$J$2:$J$8,)</f>
        <v>#N/A</v>
      </c>
      <c r="D56" s="161"/>
      <c r="F56" s="162"/>
      <c r="H56" s="236"/>
      <c r="J56" s="236"/>
      <c r="L56" s="236"/>
      <c r="N56" s="236"/>
    </row>
    <row r="57" spans="2:14" x14ac:dyDescent="0.3">
      <c r="B57" s="184" t="s">
        <v>1125</v>
      </c>
      <c r="C57" s="183" t="e">
        <f>MATCH(D57,Listen!$J$2:$J$8,)</f>
        <v>#N/A</v>
      </c>
      <c r="D57" s="161"/>
      <c r="F57" s="162"/>
      <c r="H57" s="236"/>
      <c r="J57" s="236"/>
      <c r="L57" s="236"/>
      <c r="N57" s="236"/>
    </row>
    <row r="58" spans="2:14" x14ac:dyDescent="0.3">
      <c r="B58" s="184" t="s">
        <v>1126</v>
      </c>
      <c r="C58" s="183" t="e">
        <f>MATCH(D58,Listen!$J$2:$J$8,)</f>
        <v>#N/A</v>
      </c>
      <c r="D58" s="161"/>
      <c r="F58" s="162"/>
      <c r="H58" s="236"/>
      <c r="J58" s="236"/>
      <c r="L58" s="236"/>
      <c r="N58" s="236"/>
    </row>
    <row r="59" spans="2:14" x14ac:dyDescent="0.3">
      <c r="B59" s="184" t="s">
        <v>1127</v>
      </c>
      <c r="C59" s="183" t="e">
        <f>MATCH(D59,Listen!$J$2:$J$8,)</f>
        <v>#N/A</v>
      </c>
      <c r="D59" s="161"/>
      <c r="F59" s="162"/>
      <c r="H59" s="236"/>
      <c r="J59" s="236"/>
      <c r="L59" s="236"/>
      <c r="N59" s="236"/>
    </row>
    <row r="60" spans="2:14" x14ac:dyDescent="0.3">
      <c r="B60" s="184" t="s">
        <v>1128</v>
      </c>
      <c r="C60" s="183" t="e">
        <f>MATCH(D60,Listen!$J$2:$J$8,)</f>
        <v>#N/A</v>
      </c>
      <c r="D60" s="161"/>
      <c r="F60" s="162"/>
      <c r="H60" s="236"/>
      <c r="J60" s="236"/>
      <c r="L60" s="236"/>
      <c r="N60" s="236"/>
    </row>
    <row r="61" spans="2:14" x14ac:dyDescent="0.3">
      <c r="B61" s="184" t="s">
        <v>1129</v>
      </c>
      <c r="C61" s="183" t="e">
        <f>MATCH(D61,Listen!$J$2:$J$8,)</f>
        <v>#N/A</v>
      </c>
      <c r="D61" s="161"/>
      <c r="F61" s="162"/>
      <c r="H61" s="236"/>
      <c r="J61" s="236"/>
      <c r="L61" s="236"/>
      <c r="N61" s="236"/>
    </row>
    <row r="62" spans="2:14" x14ac:dyDescent="0.3">
      <c r="B62" s="184" t="s">
        <v>1130</v>
      </c>
      <c r="C62" s="183" t="e">
        <f>MATCH(D62,Listen!$J$2:$J$8,)</f>
        <v>#N/A</v>
      </c>
      <c r="D62" s="161"/>
      <c r="F62" s="162"/>
      <c r="H62" s="236"/>
      <c r="J62" s="236"/>
      <c r="L62" s="236"/>
      <c r="N62" s="236"/>
    </row>
    <row r="63" spans="2:14" x14ac:dyDescent="0.3">
      <c r="B63" s="184" t="s">
        <v>1131</v>
      </c>
      <c r="C63" s="183" t="e">
        <f>MATCH(D63,Listen!$J$2:$J$8,)</f>
        <v>#N/A</v>
      </c>
      <c r="D63" s="161"/>
      <c r="F63" s="162"/>
      <c r="H63" s="236"/>
      <c r="J63" s="236"/>
      <c r="L63" s="236"/>
      <c r="N63" s="236"/>
    </row>
    <row r="64" spans="2:14" x14ac:dyDescent="0.3">
      <c r="B64" s="184" t="s">
        <v>1132</v>
      </c>
      <c r="C64" s="183" t="e">
        <f>MATCH(D64,Listen!$J$2:$J$8,)</f>
        <v>#N/A</v>
      </c>
      <c r="D64" s="161"/>
      <c r="F64" s="162"/>
      <c r="H64" s="236"/>
      <c r="J64" s="236"/>
      <c r="L64" s="236"/>
      <c r="N64" s="236"/>
    </row>
    <row r="65" spans="2:14" x14ac:dyDescent="0.3">
      <c r="B65" s="184" t="s">
        <v>1133</v>
      </c>
      <c r="C65" s="183" t="e">
        <f>MATCH(D65,Listen!$J$2:$J$8,)</f>
        <v>#N/A</v>
      </c>
      <c r="D65" s="161"/>
      <c r="F65" s="162"/>
      <c r="H65" s="236"/>
      <c r="J65" s="236"/>
      <c r="L65" s="236"/>
      <c r="N65" s="236"/>
    </row>
    <row r="66" spans="2:14" x14ac:dyDescent="0.3">
      <c r="B66" s="184" t="s">
        <v>1134</v>
      </c>
      <c r="C66" s="183" t="e">
        <f>MATCH(D66,Listen!$J$2:$J$8,)</f>
        <v>#N/A</v>
      </c>
      <c r="D66" s="161"/>
      <c r="F66" s="162"/>
      <c r="H66" s="236"/>
      <c r="J66" s="236"/>
      <c r="L66" s="236"/>
      <c r="N66" s="236"/>
    </row>
    <row r="67" spans="2:14" x14ac:dyDescent="0.3">
      <c r="B67" s="184" t="s">
        <v>1135</v>
      </c>
      <c r="C67" s="183" t="e">
        <f>MATCH(D67,Listen!$J$2:$J$8,)</f>
        <v>#N/A</v>
      </c>
      <c r="D67" s="161"/>
      <c r="F67" s="162"/>
      <c r="H67" s="236"/>
      <c r="J67" s="236"/>
      <c r="L67" s="236"/>
      <c r="N67" s="236"/>
    </row>
    <row r="68" spans="2:14" x14ac:dyDescent="0.3">
      <c r="B68" s="184" t="s">
        <v>1136</v>
      </c>
      <c r="C68" s="183" t="e">
        <f>MATCH(D68,Listen!$J$2:$J$8,)</f>
        <v>#N/A</v>
      </c>
      <c r="D68" s="161"/>
      <c r="F68" s="162"/>
      <c r="H68" s="236"/>
      <c r="J68" s="236"/>
      <c r="L68" s="236"/>
      <c r="N68" s="236"/>
    </row>
    <row r="69" spans="2:14" x14ac:dyDescent="0.3">
      <c r="B69" s="184" t="s">
        <v>1137</v>
      </c>
      <c r="C69" s="183" t="e">
        <f>MATCH(D69,Listen!$J$2:$J$8,)</f>
        <v>#N/A</v>
      </c>
      <c r="D69" s="161"/>
      <c r="F69" s="162"/>
      <c r="H69" s="236"/>
      <c r="J69" s="236"/>
      <c r="L69" s="236"/>
      <c r="N69" s="236"/>
    </row>
    <row r="70" spans="2:14" x14ac:dyDescent="0.3">
      <c r="B70" s="184" t="s">
        <v>1138</v>
      </c>
      <c r="C70" s="183" t="e">
        <f>MATCH(D70,Listen!$J$2:$J$8,)</f>
        <v>#N/A</v>
      </c>
      <c r="D70" s="161"/>
      <c r="F70" s="162"/>
      <c r="H70" s="236"/>
      <c r="J70" s="236"/>
      <c r="L70" s="236"/>
      <c r="N70" s="236"/>
    </row>
    <row r="71" spans="2:14" x14ac:dyDescent="0.3">
      <c r="B71" s="184" t="s">
        <v>1139</v>
      </c>
      <c r="C71" s="183" t="e">
        <f>MATCH(D71,Listen!$J$2:$J$8,)</f>
        <v>#N/A</v>
      </c>
      <c r="D71" s="161"/>
      <c r="F71" s="162"/>
      <c r="H71" s="236"/>
      <c r="J71" s="236"/>
      <c r="L71" s="236"/>
      <c r="N71" s="236"/>
    </row>
    <row r="72" spans="2:14" x14ac:dyDescent="0.3">
      <c r="B72" s="184" t="s">
        <v>1140</v>
      </c>
      <c r="C72" s="183" t="e">
        <f>MATCH(D72,Listen!$J$2:$J$8,)</f>
        <v>#N/A</v>
      </c>
      <c r="D72" s="161"/>
      <c r="F72" s="162"/>
      <c r="H72" s="236"/>
      <c r="J72" s="236"/>
      <c r="L72" s="236"/>
      <c r="N72" s="236"/>
    </row>
    <row r="73" spans="2:14" x14ac:dyDescent="0.3">
      <c r="B73" s="184" t="s">
        <v>1141</v>
      </c>
      <c r="C73" s="183" t="e">
        <f>MATCH(D73,Listen!$J$2:$J$8,)</f>
        <v>#N/A</v>
      </c>
      <c r="D73" s="161"/>
      <c r="F73" s="162"/>
      <c r="H73" s="236"/>
      <c r="J73" s="236"/>
      <c r="L73" s="236"/>
      <c r="N73" s="236"/>
    </row>
    <row r="74" spans="2:14" x14ac:dyDescent="0.3">
      <c r="B74" s="184" t="s">
        <v>1142</v>
      </c>
      <c r="C74" s="183" t="e">
        <f>MATCH(D74,Listen!$J$2:$J$8,)</f>
        <v>#N/A</v>
      </c>
      <c r="D74" s="161"/>
      <c r="F74" s="162"/>
      <c r="H74" s="236"/>
      <c r="J74" s="236"/>
      <c r="L74" s="236"/>
      <c r="N74" s="236"/>
    </row>
    <row r="75" spans="2:14" x14ac:dyDescent="0.3">
      <c r="B75" s="184" t="s">
        <v>1143</v>
      </c>
      <c r="C75" s="183" t="e">
        <f>MATCH(D75,Listen!$J$2:$J$8,)</f>
        <v>#N/A</v>
      </c>
      <c r="D75" s="161"/>
      <c r="F75" s="162"/>
      <c r="H75" s="236"/>
      <c r="J75" s="236"/>
      <c r="L75" s="236"/>
      <c r="N75" s="236"/>
    </row>
    <row r="76" spans="2:14" x14ac:dyDescent="0.3">
      <c r="B76" s="184" t="s">
        <v>1144</v>
      </c>
      <c r="C76" s="183" t="e">
        <f>MATCH(D76,Listen!$J$2:$J$8,)</f>
        <v>#N/A</v>
      </c>
      <c r="D76" s="161"/>
      <c r="F76" s="162"/>
      <c r="H76" s="236"/>
      <c r="J76" s="236"/>
      <c r="L76" s="236"/>
      <c r="N76" s="236"/>
    </row>
    <row r="77" spans="2:14" x14ac:dyDescent="0.3">
      <c r="B77" s="184" t="s">
        <v>1145</v>
      </c>
      <c r="C77" s="183" t="e">
        <f>MATCH(D77,Listen!$J$2:$J$8,)</f>
        <v>#N/A</v>
      </c>
      <c r="D77" s="161"/>
      <c r="F77" s="162"/>
      <c r="H77" s="236"/>
      <c r="J77" s="236"/>
      <c r="L77" s="236"/>
      <c r="N77" s="236"/>
    </row>
    <row r="78" spans="2:14" x14ac:dyDescent="0.3">
      <c r="B78" s="184" t="s">
        <v>1146</v>
      </c>
      <c r="C78" s="183" t="e">
        <f>MATCH(D78,Listen!$J$2:$J$8,)</f>
        <v>#N/A</v>
      </c>
      <c r="D78" s="161"/>
      <c r="F78" s="162"/>
      <c r="H78" s="236"/>
      <c r="J78" s="236"/>
      <c r="L78" s="236"/>
      <c r="N78" s="236"/>
    </row>
    <row r="79" spans="2:14" x14ac:dyDescent="0.3">
      <c r="B79" s="184" t="s">
        <v>1147</v>
      </c>
      <c r="C79" s="183" t="e">
        <f>MATCH(D79,Listen!$J$2:$J$8,)</f>
        <v>#N/A</v>
      </c>
      <c r="D79" s="161"/>
      <c r="F79" s="162"/>
      <c r="H79" s="236"/>
      <c r="J79" s="236"/>
      <c r="L79" s="236"/>
      <c r="N79" s="236"/>
    </row>
    <row r="80" spans="2:14" x14ac:dyDescent="0.3">
      <c r="B80" s="184" t="s">
        <v>1148</v>
      </c>
      <c r="C80" s="183" t="e">
        <f>MATCH(D80,Listen!$J$2:$J$8,)</f>
        <v>#N/A</v>
      </c>
      <c r="D80" s="161"/>
      <c r="F80" s="162"/>
      <c r="H80" s="236"/>
      <c r="J80" s="236"/>
      <c r="L80" s="236"/>
      <c r="N80" s="236"/>
    </row>
    <row r="81" spans="2:14" x14ac:dyDescent="0.3">
      <c r="B81" s="184" t="s">
        <v>1149</v>
      </c>
      <c r="C81" s="183" t="e">
        <f>MATCH(D81,Listen!$J$2:$J$8,)</f>
        <v>#N/A</v>
      </c>
      <c r="D81" s="161"/>
      <c r="F81" s="162"/>
      <c r="H81" s="236"/>
      <c r="J81" s="236"/>
      <c r="L81" s="236"/>
      <c r="N81" s="236"/>
    </row>
    <row r="82" spans="2:14" x14ac:dyDescent="0.3">
      <c r="B82" s="184" t="s">
        <v>1150</v>
      </c>
      <c r="C82" s="183" t="e">
        <f>MATCH(D82,Listen!$J$2:$J$8,)</f>
        <v>#N/A</v>
      </c>
      <c r="D82" s="161"/>
      <c r="F82" s="162"/>
      <c r="H82" s="236"/>
      <c r="J82" s="236"/>
      <c r="L82" s="236"/>
      <c r="N82" s="236"/>
    </row>
    <row r="83" spans="2:14" x14ac:dyDescent="0.3">
      <c r="B83" s="184" t="s">
        <v>1151</v>
      </c>
      <c r="C83" s="183" t="e">
        <f>MATCH(D83,Listen!$J$2:$J$8,)</f>
        <v>#N/A</v>
      </c>
      <c r="D83" s="161"/>
      <c r="F83" s="162"/>
      <c r="H83" s="236"/>
      <c r="J83" s="236"/>
      <c r="L83" s="236"/>
      <c r="N83" s="236"/>
    </row>
    <row r="84" spans="2:14" x14ac:dyDescent="0.3">
      <c r="B84" s="184" t="s">
        <v>1152</v>
      </c>
      <c r="C84" s="183" t="e">
        <f>MATCH(D84,Listen!$J$2:$J$8,)</f>
        <v>#N/A</v>
      </c>
      <c r="D84" s="161"/>
      <c r="F84" s="162"/>
      <c r="H84" s="236"/>
      <c r="J84" s="236"/>
      <c r="L84" s="236"/>
      <c r="N84" s="236"/>
    </row>
    <row r="85" spans="2:14" x14ac:dyDescent="0.3">
      <c r="B85" s="184" t="s">
        <v>1153</v>
      </c>
      <c r="C85" s="183" t="e">
        <f>MATCH(D85,Listen!$J$2:$J$8,)</f>
        <v>#N/A</v>
      </c>
      <c r="D85" s="161"/>
      <c r="F85" s="162"/>
      <c r="H85" s="236"/>
      <c r="J85" s="236"/>
      <c r="L85" s="236"/>
      <c r="N85" s="236"/>
    </row>
    <row r="86" spans="2:14" x14ac:dyDescent="0.3">
      <c r="B86" s="184" t="s">
        <v>1154</v>
      </c>
      <c r="C86" s="183" t="e">
        <f>MATCH(D86,Listen!$J$2:$J$8,)</f>
        <v>#N/A</v>
      </c>
      <c r="D86" s="161"/>
      <c r="F86" s="162"/>
      <c r="H86" s="236"/>
      <c r="J86" s="236"/>
      <c r="L86" s="236"/>
      <c r="N86" s="236"/>
    </row>
    <row r="87" spans="2:14" x14ac:dyDescent="0.3">
      <c r="B87" s="184" t="s">
        <v>1155</v>
      </c>
      <c r="C87" s="183" t="e">
        <f>MATCH(D87,Listen!$J$2:$J$8,)</f>
        <v>#N/A</v>
      </c>
      <c r="D87" s="161"/>
      <c r="F87" s="162"/>
      <c r="H87" s="236"/>
      <c r="J87" s="236"/>
      <c r="L87" s="236"/>
      <c r="N87" s="236"/>
    </row>
    <row r="88" spans="2:14" x14ac:dyDescent="0.3">
      <c r="B88" s="184" t="s">
        <v>1156</v>
      </c>
      <c r="C88" s="183" t="e">
        <f>MATCH(D88,Listen!$J$2:$J$8,)</f>
        <v>#N/A</v>
      </c>
      <c r="D88" s="161"/>
      <c r="F88" s="162"/>
      <c r="H88" s="236"/>
      <c r="J88" s="236"/>
      <c r="L88" s="236"/>
      <c r="N88" s="236"/>
    </row>
    <row r="89" spans="2:14" x14ac:dyDescent="0.3">
      <c r="B89" s="184" t="s">
        <v>1157</v>
      </c>
      <c r="C89" s="183" t="e">
        <f>MATCH(D89,Listen!$J$2:$J$8,)</f>
        <v>#N/A</v>
      </c>
      <c r="D89" s="161"/>
      <c r="F89" s="162"/>
      <c r="H89" s="236"/>
      <c r="J89" s="236"/>
      <c r="L89" s="236"/>
      <c r="N89" s="236"/>
    </row>
    <row r="90" spans="2:14" x14ac:dyDescent="0.3">
      <c r="B90" s="184" t="s">
        <v>1158</v>
      </c>
      <c r="C90" s="183" t="e">
        <f>MATCH(D90,Listen!$J$2:$J$8,)</f>
        <v>#N/A</v>
      </c>
      <c r="D90" s="161"/>
      <c r="F90" s="162"/>
      <c r="H90" s="236"/>
      <c r="J90" s="236"/>
      <c r="L90" s="236"/>
      <c r="N90" s="236"/>
    </row>
    <row r="91" spans="2:14" x14ac:dyDescent="0.3">
      <c r="B91" s="184" t="s">
        <v>1159</v>
      </c>
      <c r="C91" s="183" t="e">
        <f>MATCH(D91,Listen!$J$2:$J$8,)</f>
        <v>#N/A</v>
      </c>
      <c r="D91" s="161"/>
      <c r="F91" s="162"/>
      <c r="H91" s="236"/>
      <c r="J91" s="236"/>
      <c r="L91" s="236"/>
      <c r="N91" s="236"/>
    </row>
    <row r="92" spans="2:14" x14ac:dyDescent="0.3">
      <c r="B92" s="184" t="s">
        <v>1160</v>
      </c>
      <c r="C92" s="183" t="e">
        <f>MATCH(D92,Listen!$J$2:$J$8,)</f>
        <v>#N/A</v>
      </c>
      <c r="D92" s="161"/>
      <c r="F92" s="162"/>
      <c r="H92" s="236"/>
      <c r="J92" s="236"/>
      <c r="L92" s="236"/>
      <c r="N92" s="236"/>
    </row>
    <row r="93" spans="2:14" x14ac:dyDescent="0.3">
      <c r="B93" s="184" t="s">
        <v>1161</v>
      </c>
      <c r="C93" s="183" t="e">
        <f>MATCH(D93,Listen!$J$2:$J$8,)</f>
        <v>#N/A</v>
      </c>
      <c r="D93" s="161"/>
      <c r="F93" s="162"/>
      <c r="H93" s="236"/>
      <c r="J93" s="236"/>
      <c r="L93" s="236"/>
      <c r="N93" s="236"/>
    </row>
    <row r="94" spans="2:14" x14ac:dyDescent="0.3">
      <c r="B94" s="184" t="s">
        <v>1162</v>
      </c>
      <c r="C94" s="183" t="e">
        <f>MATCH(D94,Listen!$J$2:$J$8,)</f>
        <v>#N/A</v>
      </c>
      <c r="D94" s="161"/>
      <c r="F94" s="162"/>
      <c r="H94" s="236"/>
      <c r="J94" s="236"/>
      <c r="L94" s="236"/>
      <c r="N94" s="236"/>
    </row>
    <row r="95" spans="2:14" x14ac:dyDescent="0.3">
      <c r="B95" s="184" t="s">
        <v>1163</v>
      </c>
      <c r="C95" s="183" t="e">
        <f>MATCH(D95,Listen!$J$2:$J$8,)</f>
        <v>#N/A</v>
      </c>
      <c r="D95" s="161"/>
      <c r="F95" s="162"/>
      <c r="H95" s="236"/>
      <c r="J95" s="236"/>
      <c r="L95" s="236"/>
      <c r="N95" s="236"/>
    </row>
    <row r="96" spans="2:14" x14ac:dyDescent="0.3">
      <c r="B96" s="184" t="s">
        <v>1164</v>
      </c>
      <c r="C96" s="183" t="e">
        <f>MATCH(D96,Listen!$J$2:$J$8,)</f>
        <v>#N/A</v>
      </c>
      <c r="D96" s="161"/>
      <c r="F96" s="162"/>
      <c r="H96" s="236"/>
      <c r="J96" s="236"/>
      <c r="L96" s="236"/>
      <c r="N96" s="236"/>
    </row>
    <row r="97" spans="2:14" x14ac:dyDescent="0.3">
      <c r="B97" s="184" t="s">
        <v>1165</v>
      </c>
      <c r="C97" s="183" t="e">
        <f>MATCH(D97,Listen!$J$2:$J$8,)</f>
        <v>#N/A</v>
      </c>
      <c r="D97" s="161"/>
      <c r="F97" s="162"/>
      <c r="H97" s="236"/>
      <c r="J97" s="236"/>
      <c r="L97" s="236"/>
      <c r="N97" s="236"/>
    </row>
    <row r="98" spans="2:14" x14ac:dyDescent="0.3">
      <c r="B98" s="184" t="s">
        <v>1166</v>
      </c>
      <c r="C98" s="183" t="e">
        <f>MATCH(D98,Listen!$J$2:$J$8,)</f>
        <v>#N/A</v>
      </c>
      <c r="D98" s="161"/>
      <c r="F98" s="162"/>
      <c r="H98" s="236"/>
      <c r="J98" s="236"/>
      <c r="L98" s="236"/>
      <c r="N98" s="236"/>
    </row>
    <row r="99" spans="2:14" x14ac:dyDescent="0.3">
      <c r="B99" s="184" t="s">
        <v>1167</v>
      </c>
      <c r="C99" s="183" t="e">
        <f>MATCH(D99,Listen!$J$2:$J$8,)</f>
        <v>#N/A</v>
      </c>
      <c r="D99" s="161"/>
      <c r="F99" s="162"/>
      <c r="H99" s="236"/>
      <c r="J99" s="236"/>
      <c r="L99" s="236"/>
      <c r="N99" s="236"/>
    </row>
    <row r="100" spans="2:14" x14ac:dyDescent="0.3">
      <c r="B100" s="184" t="s">
        <v>1168</v>
      </c>
      <c r="C100" s="183" t="e">
        <f>MATCH(D100,Listen!$J$2:$J$8,)</f>
        <v>#N/A</v>
      </c>
      <c r="D100" s="161"/>
      <c r="F100" s="162"/>
      <c r="H100" s="236"/>
      <c r="J100" s="236"/>
      <c r="L100" s="236"/>
      <c r="N100" s="236"/>
    </row>
    <row r="101" spans="2:14" x14ac:dyDescent="0.3">
      <c r="B101" s="184" t="s">
        <v>1169</v>
      </c>
      <c r="C101" s="183" t="e">
        <f>MATCH(D101,Listen!$J$2:$J$8,)</f>
        <v>#N/A</v>
      </c>
      <c r="D101" s="161"/>
      <c r="F101" s="162"/>
      <c r="H101" s="236"/>
      <c r="J101" s="236"/>
      <c r="L101" s="236"/>
      <c r="N101" s="236"/>
    </row>
    <row r="102" spans="2:14" x14ac:dyDescent="0.3">
      <c r="B102" s="184" t="s">
        <v>1170</v>
      </c>
      <c r="C102" s="183" t="e">
        <f>MATCH(D102,Listen!$J$2:$J$8,)</f>
        <v>#N/A</v>
      </c>
      <c r="D102" s="161"/>
      <c r="F102" s="162"/>
      <c r="H102" s="236"/>
      <c r="J102" s="236"/>
      <c r="L102" s="236"/>
      <c r="N102" s="236"/>
    </row>
    <row r="103" spans="2:14" x14ac:dyDescent="0.3">
      <c r="B103" s="184" t="s">
        <v>1171</v>
      </c>
      <c r="C103" s="183" t="e">
        <f>MATCH(D103,Listen!$J$2:$J$8,)</f>
        <v>#N/A</v>
      </c>
      <c r="D103" s="161"/>
      <c r="F103" s="162"/>
      <c r="H103" s="236"/>
      <c r="J103" s="236"/>
      <c r="L103" s="236"/>
      <c r="N103" s="236"/>
    </row>
  </sheetData>
  <pageMargins left="0.70866141732283472" right="0.70866141732283472" top="0.78740157480314965" bottom="0.78740157480314965" header="0.31496062992125984" footer="0.31496062992125984"/>
  <pageSetup paperSize="9" scale="45" orientation="landscape" r:id="rId1"/>
  <headerFooter>
    <oddHeader>&amp;LArbeitsblatt: &amp;A&amp;CAnlage F</oddHeader>
    <oddFooter>&amp;CSeite &amp;P von &amp;N</oddFooter>
  </headerFooter>
  <rowBreaks count="1" manualBreakCount="1">
    <brk id="49"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Listen!$J$2:$J$8</xm:f>
          </x14:formula1>
          <xm:sqref>D5:D103</xm:sqref>
        </x14:dataValidation>
        <x14:dataValidation type="list" allowBlank="1" showInputMessage="1" showErrorMessage="1">
          <x14:formula1>
            <xm:f>CHOOSE(C5,Listen!$K$2:$K$296,Listen!$L$2:$L$296,'II Standorte'!$B$6:$B$1048576,'II Knoten'!$B$7:$B$1048576,'II Druckregler und Verdichter'!$B$7:$B$1048576,'II NKP und NAP'!$B$8:$B$1048576,'II Leitungen und Leitungsab.'!$B$8:$B$1048576)</xm:f>
          </x14:formula1>
          <xm:sqref>F5:F103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9</vt:i4>
      </vt:variant>
    </vt:vector>
  </HeadingPairs>
  <TitlesOfParts>
    <vt:vector size="18" baseType="lpstr">
      <vt:lpstr>Definitionen</vt:lpstr>
      <vt:lpstr>I H-Gas</vt:lpstr>
      <vt:lpstr>I L-Gas</vt:lpstr>
      <vt:lpstr>II Standorte</vt:lpstr>
      <vt:lpstr>II Knoten</vt:lpstr>
      <vt:lpstr>II Druckregler und Verdichter</vt:lpstr>
      <vt:lpstr>II NKP und NAP</vt:lpstr>
      <vt:lpstr>II Leitungen und Leitungsab.</vt:lpstr>
      <vt:lpstr>Erläuterungen der FNB</vt:lpstr>
      <vt:lpstr>Definitionen!Druckbereich</vt:lpstr>
      <vt:lpstr>'I H-Gas'!Druckbereich</vt:lpstr>
      <vt:lpstr>'I L-Gas'!Druckbereich</vt:lpstr>
      <vt:lpstr>'II Druckregler und Verdichter'!Druckbereich</vt:lpstr>
      <vt:lpstr>'II Knoten'!Druckbereich</vt:lpstr>
      <vt:lpstr>'II Leitungen und Leitungsab.'!Druckbereich</vt:lpstr>
      <vt:lpstr>'II NKP und NAP'!Druckbereich</vt:lpstr>
      <vt:lpstr>'II Standorte'!Druckbereich</vt:lpstr>
      <vt:lpstr>Listen!Druckbereich</vt:lpstr>
    </vt:vector>
  </TitlesOfParts>
  <Company>Bundesnetzagentur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602-4</dc:creator>
  <cp:lastModifiedBy>Stab05-1</cp:lastModifiedBy>
  <cp:lastPrinted>2015-12-22T12:46:55Z</cp:lastPrinted>
  <dcterms:created xsi:type="dcterms:W3CDTF">2015-06-11T13:44:51Z</dcterms:created>
  <dcterms:modified xsi:type="dcterms:W3CDTF">2016-03-02T13:38:16Z</dcterms:modified>
</cp:coreProperties>
</file>